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400 ETTER-OG VIDEREUTDANNING, KURS\TILLITSVALGTKURS\GRUNNKURS\FORHANDLINGSKURS\2016\til nettsidene\"/>
    </mc:Choice>
  </mc:AlternateContent>
  <bookViews>
    <workbookView xWindow="0" yWindow="0" windowWidth="28800" windowHeight="14235"/>
  </bookViews>
  <sheets>
    <sheet name="Ark1" sheetId="1" r:id="rId1"/>
    <sheet name="HLT 2016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" i="1" l="1"/>
  <c r="Q5" i="1" l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4" i="1"/>
  <c r="R4" i="1" s="1"/>
  <c r="R82" i="1" l="1"/>
  <c r="R74" i="1"/>
  <c r="R65" i="1"/>
  <c r="R63" i="1"/>
  <c r="R59" i="1"/>
  <c r="R55" i="1"/>
  <c r="R51" i="1"/>
  <c r="R47" i="1"/>
  <c r="R41" i="1"/>
  <c r="R37" i="1"/>
  <c r="R33" i="1"/>
  <c r="R29" i="1"/>
  <c r="R25" i="1"/>
  <c r="R19" i="1"/>
  <c r="R15" i="1"/>
  <c r="R11" i="1"/>
  <c r="R7" i="1"/>
  <c r="R78" i="1"/>
  <c r="R70" i="1"/>
  <c r="R81" i="1"/>
  <c r="R77" i="1"/>
  <c r="R73" i="1"/>
  <c r="R69" i="1"/>
  <c r="R62" i="1"/>
  <c r="R58" i="1"/>
  <c r="R54" i="1"/>
  <c r="R50" i="1"/>
  <c r="R46" i="1"/>
  <c r="R40" i="1"/>
  <c r="R36" i="1"/>
  <c r="R32" i="1"/>
  <c r="R28" i="1"/>
  <c r="R24" i="1"/>
  <c r="R18" i="1"/>
  <c r="R14" i="1"/>
  <c r="R10" i="1"/>
  <c r="R6" i="1"/>
  <c r="K71" i="1"/>
  <c r="K66" i="1"/>
  <c r="K34" i="1"/>
  <c r="K16" i="1"/>
  <c r="K82" i="1"/>
  <c r="K74" i="1"/>
  <c r="K70" i="1"/>
  <c r="K65" i="1"/>
  <c r="K63" i="1"/>
  <c r="S63" i="1" s="1"/>
  <c r="K59" i="1"/>
  <c r="K55" i="1"/>
  <c r="K51" i="1"/>
  <c r="K47" i="1"/>
  <c r="K41" i="1"/>
  <c r="K37" i="1"/>
  <c r="K33" i="1"/>
  <c r="K29" i="1"/>
  <c r="K25" i="1"/>
  <c r="K19" i="1"/>
  <c r="K15" i="1"/>
  <c r="K11" i="1"/>
  <c r="K83" i="1"/>
  <c r="K60" i="1"/>
  <c r="K52" i="1"/>
  <c r="K44" i="1"/>
  <c r="K42" i="1"/>
  <c r="K26" i="1"/>
  <c r="K78" i="1"/>
  <c r="K80" i="1"/>
  <c r="K76" i="1"/>
  <c r="K72" i="1"/>
  <c r="K57" i="1"/>
  <c r="K49" i="1"/>
  <c r="K39" i="1"/>
  <c r="K31" i="1"/>
  <c r="K23" i="1"/>
  <c r="L23" i="1" s="1"/>
  <c r="K17" i="1"/>
  <c r="K9" i="1"/>
  <c r="R83" i="1"/>
  <c r="R79" i="1"/>
  <c r="R75" i="1"/>
  <c r="R71" i="1"/>
  <c r="R67" i="1"/>
  <c r="R66" i="1"/>
  <c r="R64" i="1"/>
  <c r="K81" i="1"/>
  <c r="K77" i="1"/>
  <c r="K73" i="1"/>
  <c r="K69" i="1"/>
  <c r="K62" i="1"/>
  <c r="K58" i="1"/>
  <c r="K54" i="1"/>
  <c r="K50" i="1"/>
  <c r="K46" i="1"/>
  <c r="K40" i="1"/>
  <c r="K36" i="1"/>
  <c r="K32" i="1"/>
  <c r="K28" i="1"/>
  <c r="K24" i="1"/>
  <c r="K18" i="1"/>
  <c r="K14" i="1"/>
  <c r="K10" i="1"/>
  <c r="R80" i="1"/>
  <c r="R76" i="1"/>
  <c r="R72" i="1"/>
  <c r="R68" i="1"/>
  <c r="R61" i="1"/>
  <c r="R57" i="1"/>
  <c r="R53" i="1"/>
  <c r="R49" i="1"/>
  <c r="R45" i="1"/>
  <c r="R43" i="1"/>
  <c r="R39" i="1"/>
  <c r="R35" i="1"/>
  <c r="R31" i="1"/>
  <c r="R27" i="1"/>
  <c r="R23" i="1"/>
  <c r="R21" i="1"/>
  <c r="R17" i="1"/>
  <c r="R13" i="1"/>
  <c r="R9" i="1"/>
  <c r="R5" i="1"/>
  <c r="R60" i="1"/>
  <c r="R56" i="1"/>
  <c r="R52" i="1"/>
  <c r="R48" i="1"/>
  <c r="R44" i="1"/>
  <c r="R42" i="1"/>
  <c r="R38" i="1"/>
  <c r="R34" i="1"/>
  <c r="R30" i="1"/>
  <c r="R26" i="1"/>
  <c r="R22" i="1"/>
  <c r="R20" i="1"/>
  <c r="R16" i="1"/>
  <c r="R12" i="1"/>
  <c r="R8" i="1"/>
  <c r="K79" i="1"/>
  <c r="K56" i="1"/>
  <c r="K30" i="1"/>
  <c r="K75" i="1"/>
  <c r="K67" i="1"/>
  <c r="K12" i="1"/>
  <c r="H84" i="1"/>
  <c r="K64" i="1"/>
  <c r="K48" i="1"/>
  <c r="K38" i="1"/>
  <c r="K22" i="1"/>
  <c r="K8" i="1"/>
  <c r="K68" i="1"/>
  <c r="K61" i="1"/>
  <c r="K53" i="1"/>
  <c r="K45" i="1"/>
  <c r="K43" i="1"/>
  <c r="K35" i="1"/>
  <c r="K27" i="1"/>
  <c r="K21" i="1"/>
  <c r="K13" i="1"/>
  <c r="K20" i="1"/>
  <c r="K5" i="1"/>
  <c r="K6" i="1"/>
  <c r="K7" i="1"/>
  <c r="K4" i="1"/>
  <c r="S4" i="1" s="1"/>
  <c r="S7" i="1" l="1"/>
  <c r="S41" i="1"/>
  <c r="H86" i="1"/>
  <c r="S28" i="1"/>
  <c r="S14" i="1"/>
  <c r="S32" i="1"/>
  <c r="S51" i="1"/>
  <c r="S58" i="1"/>
  <c r="S54" i="1"/>
  <c r="S19" i="1"/>
  <c r="S65" i="1"/>
  <c r="S6" i="1"/>
  <c r="S46" i="1"/>
  <c r="S62" i="1"/>
  <c r="S59" i="1"/>
  <c r="L20" i="1"/>
  <c r="S20" i="1"/>
  <c r="L35" i="1"/>
  <c r="S35" i="1"/>
  <c r="L61" i="1"/>
  <c r="S61" i="1"/>
  <c r="L12" i="1"/>
  <c r="S12" i="1"/>
  <c r="L30" i="1"/>
  <c r="S30" i="1"/>
  <c r="L79" i="1"/>
  <c r="S79" i="1"/>
  <c r="S10" i="1"/>
  <c r="L24" i="1"/>
  <c r="S24" i="1"/>
  <c r="S40" i="1"/>
  <c r="S50" i="1"/>
  <c r="L81" i="1"/>
  <c r="S81" i="1"/>
  <c r="S23" i="1"/>
  <c r="L76" i="1"/>
  <c r="S76" i="1"/>
  <c r="L26" i="1"/>
  <c r="S26" i="1"/>
  <c r="L60" i="1"/>
  <c r="S60" i="1"/>
  <c r="L11" i="1"/>
  <c r="S11" i="1"/>
  <c r="L25" i="1"/>
  <c r="S25" i="1"/>
  <c r="L70" i="1"/>
  <c r="S70" i="1"/>
  <c r="L16" i="1"/>
  <c r="S16" i="1"/>
  <c r="L77" i="1"/>
  <c r="S77" i="1"/>
  <c r="L72" i="1"/>
  <c r="S72" i="1"/>
  <c r="L55" i="1"/>
  <c r="S55" i="1"/>
  <c r="L82" i="1"/>
  <c r="S82" i="1"/>
  <c r="L13" i="1"/>
  <c r="S13" i="1"/>
  <c r="L8" i="1"/>
  <c r="S8" i="1"/>
  <c r="L67" i="1"/>
  <c r="S67" i="1"/>
  <c r="L9" i="1"/>
  <c r="S9" i="1"/>
  <c r="L31" i="1"/>
  <c r="S31" i="1"/>
  <c r="L49" i="1"/>
  <c r="S49" i="1"/>
  <c r="L80" i="1"/>
  <c r="S80" i="1"/>
  <c r="L78" i="1"/>
  <c r="S78" i="1"/>
  <c r="L42" i="1"/>
  <c r="S42" i="1"/>
  <c r="L15" i="1"/>
  <c r="S15" i="1"/>
  <c r="L29" i="1"/>
  <c r="S29" i="1"/>
  <c r="L47" i="1"/>
  <c r="S47" i="1"/>
  <c r="L34" i="1"/>
  <c r="S34" i="1"/>
  <c r="L5" i="1"/>
  <c r="S5" i="1"/>
  <c r="L27" i="1"/>
  <c r="S27" i="1"/>
  <c r="L53" i="1"/>
  <c r="S53" i="1"/>
  <c r="L68" i="1"/>
  <c r="S68" i="1"/>
  <c r="L38" i="1"/>
  <c r="S38" i="1"/>
  <c r="L64" i="1"/>
  <c r="S64" i="1"/>
  <c r="L36" i="1"/>
  <c r="S36" i="1"/>
  <c r="L69" i="1"/>
  <c r="S69" i="1"/>
  <c r="L52" i="1"/>
  <c r="S52" i="1"/>
  <c r="L83" i="1"/>
  <c r="S83" i="1"/>
  <c r="L37" i="1"/>
  <c r="S37" i="1"/>
  <c r="L71" i="1"/>
  <c r="S71" i="1"/>
  <c r="L43" i="1"/>
  <c r="S43" i="1"/>
  <c r="L21" i="1"/>
  <c r="S21" i="1"/>
  <c r="L45" i="1"/>
  <c r="S45" i="1"/>
  <c r="L22" i="1"/>
  <c r="S22" i="1"/>
  <c r="L48" i="1"/>
  <c r="S48" i="1"/>
  <c r="L75" i="1"/>
  <c r="S75" i="1"/>
  <c r="L56" i="1"/>
  <c r="S56" i="1"/>
  <c r="L18" i="1"/>
  <c r="S18" i="1"/>
  <c r="L73" i="1"/>
  <c r="S73" i="1"/>
  <c r="L17" i="1"/>
  <c r="S17" i="1"/>
  <c r="L39" i="1"/>
  <c r="S39" i="1"/>
  <c r="L57" i="1"/>
  <c r="S57" i="1"/>
  <c r="L44" i="1"/>
  <c r="S44" i="1"/>
  <c r="L33" i="1"/>
  <c r="S33" i="1"/>
  <c r="S74" i="1"/>
  <c r="L66" i="1"/>
  <c r="S66" i="1"/>
  <c r="L58" i="1"/>
  <c r="L19" i="1"/>
  <c r="L6" i="1"/>
  <c r="L32" i="1"/>
  <c r="L62" i="1"/>
  <c r="L59" i="1"/>
  <c r="L65" i="1"/>
  <c r="L46" i="1"/>
  <c r="L74" i="1"/>
  <c r="L14" i="1"/>
  <c r="L28" i="1"/>
  <c r="L54" i="1"/>
  <c r="L63" i="1"/>
  <c r="L4" i="1"/>
  <c r="L41" i="1"/>
  <c r="L51" i="1"/>
  <c r="L10" i="1"/>
  <c r="L40" i="1"/>
  <c r="L50" i="1"/>
  <c r="L7" i="1"/>
  <c r="K84" i="1"/>
  <c r="Q84" i="1"/>
  <c r="L84" i="1" l="1"/>
  <c r="R84" i="1"/>
  <c r="S84" i="1" s="1"/>
</calcChain>
</file>

<file path=xl/comments1.xml><?xml version="1.0" encoding="utf-8"?>
<comments xmlns="http://schemas.openxmlformats.org/spreadsheetml/2006/main">
  <authors>
    <author>Norges Juristforbund</author>
  </authors>
  <commentList>
    <comment ref="E3" authorId="0" shapeId="0">
      <text>
        <r>
          <rPr>
            <b/>
            <sz val="9"/>
            <color indexed="81"/>
            <rFont val="Tahoma"/>
            <charset val="1"/>
          </rPr>
          <t>Norges Juristforbund:</t>
        </r>
        <r>
          <rPr>
            <sz val="9"/>
            <color indexed="81"/>
            <rFont val="Tahoma"/>
            <charset val="1"/>
          </rPr>
          <t xml:space="preserve">
se HTA vedlegg 1 pkt 3.1-3.5</t>
        </r>
      </text>
    </comment>
    <comment ref="G3" authorId="0" shapeId="0">
      <text>
        <r>
          <rPr>
            <b/>
            <sz val="9"/>
            <color indexed="81"/>
            <rFont val="Tahoma"/>
            <charset val="1"/>
          </rPr>
          <t>Norges Juristforbund:</t>
        </r>
        <r>
          <rPr>
            <sz val="9"/>
            <color indexed="81"/>
            <rFont val="Tahoma"/>
            <charset val="1"/>
          </rPr>
          <t xml:space="preserve">
sett inn lønnstrinn medlemmet har i dag</t>
        </r>
      </text>
    </comment>
    <comment ref="H3" authorId="0" shapeId="0">
      <text>
        <r>
          <rPr>
            <b/>
            <sz val="9"/>
            <color indexed="81"/>
            <rFont val="Tahoma"/>
            <charset val="1"/>
          </rPr>
          <t>Norges Juristforbund:</t>
        </r>
        <r>
          <rPr>
            <sz val="9"/>
            <color indexed="81"/>
            <rFont val="Tahoma"/>
            <charset val="1"/>
          </rPr>
          <t xml:space="preserve">
kroneveriden av lønnstrinnet komer automatisk frem da det er koblet til excelarkets side 2 og Hovedlønnstabell Akademikerne i HTA Vedlegg 1</t>
        </r>
      </text>
    </comment>
    <comment ref="I3" authorId="0" shapeId="0">
      <text>
        <r>
          <rPr>
            <b/>
            <sz val="9"/>
            <color indexed="81"/>
            <rFont val="Tahoma"/>
            <charset val="1"/>
          </rPr>
          <t>Norges Juristforbund:</t>
        </r>
        <r>
          <rPr>
            <sz val="9"/>
            <color indexed="81"/>
            <rFont val="Tahoma"/>
            <charset val="1"/>
          </rPr>
          <t xml:space="preserve">
legg inn ny stillingskode dersom medlemmet krevet endret kode</t>
        </r>
      </text>
    </comment>
    <comment ref="K3" authorId="0" shapeId="0">
      <text>
        <r>
          <rPr>
            <b/>
            <sz val="9"/>
            <color indexed="81"/>
            <rFont val="Tahoma"/>
            <charset val="1"/>
          </rPr>
          <t>Norges Juristforbund:</t>
        </r>
        <r>
          <rPr>
            <sz val="9"/>
            <color indexed="81"/>
            <rFont val="Tahoma"/>
            <charset val="1"/>
          </rPr>
          <t xml:space="preserve">
IKKE gjør noe med denne kolonnen. Du ødelegger formelen i kolonnen dersom du trykker delete</t>
        </r>
      </text>
    </comment>
    <comment ref="L3" authorId="0" shapeId="0">
      <text>
        <r>
          <rPr>
            <b/>
            <sz val="9"/>
            <color indexed="81"/>
            <rFont val="Tahoma"/>
            <charset val="1"/>
          </rPr>
          <t>Norges Juristforbund:</t>
        </r>
        <r>
          <rPr>
            <sz val="9"/>
            <color indexed="81"/>
            <rFont val="Tahoma"/>
            <charset val="1"/>
          </rPr>
          <t xml:space="preserve">
IKKE gjør noe med denne kolonnen. Du ødelegger formelen i kolonnen dersom du trykker delete</t>
        </r>
      </text>
    </comment>
    <comment ref="M3" authorId="0" shapeId="0">
      <text>
        <r>
          <rPr>
            <b/>
            <sz val="9"/>
            <color indexed="81"/>
            <rFont val="Tahoma"/>
            <charset val="1"/>
          </rPr>
          <t>Norges Juristforbund:</t>
        </r>
        <r>
          <rPr>
            <sz val="9"/>
            <color indexed="81"/>
            <rFont val="Tahoma"/>
            <charset val="1"/>
          </rPr>
          <t xml:space="preserve">
her kan du legge inn kronetillegg /personlige tillegg (gamle B-tillegg)</t>
        </r>
      </text>
    </comment>
    <comment ref="N3" authorId="0" shapeId="0">
      <text>
        <r>
          <rPr>
            <b/>
            <sz val="9"/>
            <color indexed="81"/>
            <rFont val="Tahoma"/>
            <charset val="1"/>
          </rPr>
          <t>Norges Juristforbund:</t>
        </r>
        <r>
          <rPr>
            <sz val="9"/>
            <color indexed="81"/>
            <rFont val="Tahoma"/>
            <charset val="1"/>
          </rPr>
          <t xml:space="preserve">
her må du selv legge inn ny bruttolønn. Samlet lønn fra kolonne H + K + M.</t>
        </r>
      </text>
    </comment>
    <comment ref="O3" authorId="0" shapeId="0">
      <text>
        <r>
          <rPr>
            <b/>
            <sz val="9"/>
            <color indexed="81"/>
            <rFont val="Tahoma"/>
            <charset val="1"/>
          </rPr>
          <t>Norges Juristforbund:</t>
        </r>
        <r>
          <rPr>
            <sz val="9"/>
            <color indexed="81"/>
            <rFont val="Tahoma"/>
            <charset val="1"/>
          </rPr>
          <t xml:space="preserve">
noen arbeidsgiver kommer trolig til å kreve at kravene skal "matche" et lønnstrinn. Kronetillegget i kolonne M kan brukes til å justere beløpet for å treffe et helt lønnstrinn. Det er IKKE et krav at det må skje. </t>
        </r>
      </text>
    </comment>
    <comment ref="P3" authorId="0" shapeId="0">
      <text>
        <r>
          <rPr>
            <b/>
            <sz val="9"/>
            <color indexed="81"/>
            <rFont val="Tahoma"/>
            <charset val="1"/>
          </rPr>
          <t>Norges Juristforbund:</t>
        </r>
        <r>
          <rPr>
            <sz val="9"/>
            <color indexed="81"/>
            <rFont val="Tahoma"/>
            <charset val="1"/>
          </rPr>
          <t xml:space="preserve">
i dette feltet MÅ vi legge inn både endrede og uendrede lønnstrinn.
Da får vi frem samlet kostnad på lønnstrinnsendringen i kolonne R, og total lønnskostnad på hvert enkelt medlem i kolonne S.</t>
        </r>
      </text>
    </comment>
    <comment ref="Q3" authorId="0" shapeId="0">
      <text>
        <r>
          <rPr>
            <b/>
            <sz val="9"/>
            <color indexed="81"/>
            <rFont val="Tahoma"/>
            <charset val="1"/>
          </rPr>
          <t>Norges Juristforbund:</t>
        </r>
        <r>
          <rPr>
            <sz val="9"/>
            <color indexed="81"/>
            <rFont val="Tahoma"/>
            <charset val="1"/>
          </rPr>
          <t xml:space="preserve">
automatisk frem da det er koblet til excelarkets side 2 og Hovedlønnstabell Akademikerne i HTA Vedlegg 1</t>
        </r>
      </text>
    </comment>
    <comment ref="R3" authorId="0" shapeId="0">
      <text>
        <r>
          <rPr>
            <b/>
            <sz val="9"/>
            <color indexed="81"/>
            <rFont val="Tahoma"/>
            <charset val="1"/>
          </rPr>
          <t>Norges Juristforbund:</t>
        </r>
        <r>
          <rPr>
            <sz val="9"/>
            <color indexed="81"/>
            <rFont val="Tahoma"/>
            <charset val="1"/>
          </rPr>
          <t xml:space="preserve">
IKKE gjør noe med denne kolonnen. Du ødelegger formelen i kolonnen dersom du trykker delete</t>
        </r>
      </text>
    </comment>
    <comment ref="S3" authorId="0" shapeId="0">
      <text>
        <r>
          <rPr>
            <b/>
            <sz val="9"/>
            <color indexed="81"/>
            <rFont val="Tahoma"/>
            <charset val="1"/>
          </rPr>
          <t>Norges Juristforbund:</t>
        </r>
        <r>
          <rPr>
            <sz val="9"/>
            <color indexed="81"/>
            <rFont val="Tahoma"/>
            <charset val="1"/>
          </rPr>
          <t xml:space="preserve">
IKKE gjør noe med denne kolonnen. Du ødelegger formelen i kolonnen dersom du trykker delete</t>
        </r>
      </text>
    </comment>
  </commentList>
</comments>
</file>

<file path=xl/sharedStrings.xml><?xml version="1.0" encoding="utf-8"?>
<sst xmlns="http://schemas.openxmlformats.org/spreadsheetml/2006/main" count="27" uniqueCount="25">
  <si>
    <t>AVDELING</t>
  </si>
  <si>
    <t>NAVN</t>
  </si>
  <si>
    <t>Kjønn</t>
  </si>
  <si>
    <t>Stilling</t>
  </si>
  <si>
    <t>Ltr</t>
  </si>
  <si>
    <t>LTR</t>
  </si>
  <si>
    <t>FAGFORENING</t>
  </si>
  <si>
    <t>KRAV</t>
  </si>
  <si>
    <t>Kostnad</t>
  </si>
  <si>
    <t>%-tillegg</t>
  </si>
  <si>
    <t>Ny lønn</t>
  </si>
  <si>
    <t>Totalt krav</t>
  </si>
  <si>
    <t>Kroneverdi av nytt ltr</t>
  </si>
  <si>
    <t>Kronetillegg til nytt ltr</t>
  </si>
  <si>
    <t>Kroneverdi av ltr</t>
  </si>
  <si>
    <t>Ny bruttolønn</t>
  </si>
  <si>
    <t>Nytt ltr</t>
  </si>
  <si>
    <t>Total lønnsmasse</t>
  </si>
  <si>
    <t>Avsetning lokale 2,3%</t>
  </si>
  <si>
    <t>Total beløp</t>
  </si>
  <si>
    <t>Stillingskode</t>
  </si>
  <si>
    <t>aa</t>
  </si>
  <si>
    <t>m</t>
  </si>
  <si>
    <t>eksempel</t>
  </si>
  <si>
    <t>JF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</si>
</sst>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_ &quot;kr&quot;\ * #,##0_ ;_ &quot;kr&quot;\ * \-#,##0_ ;_ &quot;kr&quot;\ * &quot;-&quot;??_ ;_ 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5" tint="0.79998168889431442"/>
        <bgColor indexed="64"/>
      </patternFill>
    </fill>
    <fill>
      <gradientFill>
        <stop position="0">
          <color theme="0"/>
        </stop>
        <stop position="1">
          <color theme="5" tint="0.59999389629810485"/>
        </stop>
      </gradient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1" applyNumberFormat="0" applyAlignment="0" applyProtection="0"/>
  </cellStyleXfs>
  <cellXfs count="37">
    <xf numFmtId="0" fontId="0" fillId="0" borderId="0" xfId="0"/>
    <xf numFmtId="0" fontId="1" fillId="0" borderId="0" xfId="0" applyFont="1"/>
    <xf numFmtId="3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0" fontId="1" fillId="0" borderId="0" xfId="0" applyFont="1" applyFill="1"/>
    <xf numFmtId="0" fontId="0" fillId="2" borderId="0" xfId="0" applyFill="1"/>
    <xf numFmtId="165" fontId="0" fillId="2" borderId="0" xfId="0" applyNumberFormat="1" applyFill="1"/>
    <xf numFmtId="0" fontId="1" fillId="2" borderId="0" xfId="0" applyFont="1" applyFill="1"/>
    <xf numFmtId="0" fontId="0" fillId="0" borderId="0" xfId="0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0" fillId="0" borderId="0" xfId="0" applyBorder="1"/>
    <xf numFmtId="0" fontId="1" fillId="2" borderId="0" xfId="0" applyFont="1" applyFill="1" applyBorder="1" applyAlignment="1">
      <alignment horizontal="center"/>
    </xf>
    <xf numFmtId="165" fontId="0" fillId="2" borderId="0" xfId="0" applyNumberFormat="1" applyFill="1" applyBorder="1"/>
    <xf numFmtId="166" fontId="0" fillId="0" borderId="0" xfId="0" applyNumberFormat="1"/>
    <xf numFmtId="0" fontId="0" fillId="0" borderId="2" xfId="0" applyBorder="1"/>
    <xf numFmtId="3" fontId="3" fillId="0" borderId="2" xfId="0" applyNumberFormat="1" applyFont="1" applyFill="1" applyBorder="1"/>
    <xf numFmtId="3" fontId="5" fillId="7" borderId="2" xfId="3" applyNumberFormat="1" applyFill="1" applyBorder="1"/>
    <xf numFmtId="3" fontId="7" fillId="8" borderId="2" xfId="5" applyNumberFormat="1" applyFill="1" applyBorder="1"/>
    <xf numFmtId="0" fontId="6" fillId="5" borderId="2" xfId="4" applyBorder="1"/>
    <xf numFmtId="3" fontId="6" fillId="5" borderId="2" xfId="4" applyNumberFormat="1" applyBorder="1"/>
    <xf numFmtId="165" fontId="6" fillId="5" borderId="2" xfId="4" applyNumberFormat="1" applyBorder="1"/>
    <xf numFmtId="165" fontId="0" fillId="0" borderId="2" xfId="0" applyNumberFormat="1" applyBorder="1"/>
    <xf numFmtId="0" fontId="0" fillId="0" borderId="0" xfId="0" applyAlignment="1">
      <alignment horizontal="right"/>
    </xf>
    <xf numFmtId="0" fontId="1" fillId="2" borderId="0" xfId="0" applyFont="1" applyFill="1" applyAlignment="1">
      <alignment horizontal="right"/>
    </xf>
    <xf numFmtId="165" fontId="0" fillId="2" borderId="0" xfId="0" applyNumberFormat="1" applyFill="1" applyAlignment="1">
      <alignment horizontal="right"/>
    </xf>
    <xf numFmtId="0" fontId="1" fillId="0" borderId="0" xfId="0" applyFont="1" applyAlignment="1">
      <alignment horizontal="right"/>
    </xf>
    <xf numFmtId="0" fontId="4" fillId="3" borderId="2" xfId="2" applyBorder="1" applyAlignment="1">
      <alignment horizontal="right"/>
    </xf>
    <xf numFmtId="0" fontId="1" fillId="0" borderId="0" xfId="0" applyFont="1" applyAlignment="1">
      <alignment horizontal="center"/>
    </xf>
    <xf numFmtId="10" fontId="5" fillId="7" borderId="2" xfId="3" applyNumberFormat="1" applyFill="1" applyBorder="1" applyAlignment="1">
      <alignment horizontal="right"/>
    </xf>
    <xf numFmtId="165" fontId="1" fillId="0" borderId="0" xfId="0" applyNumberFormat="1" applyFont="1" applyFill="1"/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0" fillId="0" borderId="2" xfId="0" applyBorder="1" applyAlignment="1">
      <alignment horizontal="left"/>
    </xf>
    <xf numFmtId="165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</cellXfs>
  <cellStyles count="6">
    <cellStyle name="Dårlig" xfId="3" builtinId="27"/>
    <cellStyle name="God" xfId="2" builtinId="26"/>
    <cellStyle name="Inndata" xfId="5" builtinId="20"/>
    <cellStyle name="Komma" xfId="1" builtinId="3"/>
    <cellStyle name="Normal" xfId="0" builtinId="0"/>
    <cellStyle name="Nøytral" xfId="4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86"/>
  <sheetViews>
    <sheetView tabSelected="1" zoomScaleNormal="100" workbookViewId="0">
      <selection activeCell="T11" sqref="T11"/>
    </sheetView>
  </sheetViews>
  <sheetFormatPr baseColWidth="10" defaultRowHeight="15" x14ac:dyDescent="0.25"/>
  <cols>
    <col min="1" max="1" width="21.5703125" customWidth="1"/>
    <col min="2" max="2" width="23" customWidth="1"/>
    <col min="3" max="3" width="6.7109375" customWidth="1"/>
    <col min="4" max="4" width="17.140625" style="32" customWidth="1"/>
    <col min="5" max="5" width="12.7109375" style="32" customWidth="1"/>
    <col min="6" max="6" width="4.7109375" hidden="1" customWidth="1"/>
    <col min="7" max="7" width="5.7109375" customWidth="1"/>
    <col min="8" max="8" width="16.85546875" customWidth="1"/>
    <col min="9" max="9" width="10.85546875" style="24" customWidth="1"/>
    <col min="10" max="10" width="9.85546875" style="24" customWidth="1"/>
    <col min="11" max="11" width="11.28515625" bestFit="1" customWidth="1"/>
    <col min="12" max="12" width="11.5703125" bestFit="1" customWidth="1"/>
    <col min="13" max="13" width="21" bestFit="1" customWidth="1"/>
    <col min="14" max="14" width="21" customWidth="1"/>
    <col min="15" max="15" width="7.5703125" bestFit="1" customWidth="1"/>
    <col min="16" max="16" width="5.85546875" customWidth="1"/>
    <col min="17" max="17" width="20.5703125" customWidth="1"/>
    <col min="19" max="19" width="12.5703125" bestFit="1" customWidth="1"/>
    <col min="20" max="20" width="42.28515625" customWidth="1"/>
  </cols>
  <sheetData>
    <row r="1" spans="1:20" x14ac:dyDescent="0.25">
      <c r="P1" s="12"/>
    </row>
    <row r="2" spans="1:20" x14ac:dyDescent="0.25">
      <c r="H2" s="9"/>
      <c r="I2" s="29" t="s">
        <v>7</v>
      </c>
      <c r="J2" s="27"/>
      <c r="K2" s="5"/>
      <c r="L2" s="1"/>
      <c r="M2" s="1"/>
      <c r="N2" s="1"/>
      <c r="O2" s="1"/>
      <c r="P2" s="12"/>
      <c r="Q2" s="9"/>
      <c r="R2" s="9"/>
    </row>
    <row r="3" spans="1:20" x14ac:dyDescent="0.25">
      <c r="A3" s="8" t="s">
        <v>0</v>
      </c>
      <c r="B3" s="8" t="s">
        <v>1</v>
      </c>
      <c r="C3" s="8" t="s">
        <v>2</v>
      </c>
      <c r="D3" s="33" t="s">
        <v>6</v>
      </c>
      <c r="E3" s="33" t="s">
        <v>20</v>
      </c>
      <c r="F3" s="6" t="s">
        <v>5</v>
      </c>
      <c r="G3" s="10" t="s">
        <v>4</v>
      </c>
      <c r="H3" s="8" t="s">
        <v>14</v>
      </c>
      <c r="I3" s="25" t="s">
        <v>3</v>
      </c>
      <c r="J3" s="25" t="s">
        <v>9</v>
      </c>
      <c r="K3" s="10" t="s">
        <v>8</v>
      </c>
      <c r="L3" s="10" t="s">
        <v>10</v>
      </c>
      <c r="M3" s="10" t="s">
        <v>13</v>
      </c>
      <c r="N3" s="10" t="s">
        <v>15</v>
      </c>
      <c r="O3" s="10" t="s">
        <v>16</v>
      </c>
      <c r="P3" s="13" t="s">
        <v>4</v>
      </c>
      <c r="Q3" s="8" t="s">
        <v>12</v>
      </c>
      <c r="R3" s="10" t="s">
        <v>8</v>
      </c>
      <c r="S3" s="11" t="s">
        <v>11</v>
      </c>
    </row>
    <row r="4" spans="1:20" x14ac:dyDescent="0.25">
      <c r="A4" t="s">
        <v>23</v>
      </c>
      <c r="B4" s="16" t="s">
        <v>21</v>
      </c>
      <c r="C4" s="16" t="s">
        <v>22</v>
      </c>
      <c r="D4" s="34" t="s">
        <v>24</v>
      </c>
      <c r="E4" s="34">
        <v>1434</v>
      </c>
      <c r="F4" s="16"/>
      <c r="G4" s="16">
        <v>58</v>
      </c>
      <c r="H4" s="17">
        <f>IF(ISERROR(VLOOKUP(G4,'HLT 2016'!$A$1:$B$83,2,FALSE)),"",VLOOKUP(G4,'HLT 2016'!$A$1:$B$83,2,FALSE))</f>
        <v>494800</v>
      </c>
      <c r="I4" s="28">
        <v>1364</v>
      </c>
      <c r="J4" s="30">
        <v>0.03</v>
      </c>
      <c r="K4" s="18">
        <f t="shared" ref="K4:K35" si="0">H4*J4</f>
        <v>14844</v>
      </c>
      <c r="L4" s="18">
        <f t="shared" ref="L4:L35" si="1">H4+K4</f>
        <v>509644</v>
      </c>
      <c r="M4" s="19">
        <v>3056</v>
      </c>
      <c r="N4" s="19">
        <v>512700</v>
      </c>
      <c r="O4" s="19">
        <v>60</v>
      </c>
      <c r="P4" s="20">
        <v>62</v>
      </c>
      <c r="Q4" s="21">
        <f>IF(ISERROR(VLOOKUP(P4,'HLT 2016'!$A$1:$B$83,2,FALSE)),0,VLOOKUP(P4,'HLT 2016'!$A$1:$B$83,2,FALSE))</f>
        <v>532400</v>
      </c>
      <c r="R4" s="22">
        <f t="shared" ref="R4:R35" si="2">IF(ISERROR(Q4-H4),"",Q4-H4)</f>
        <v>37600</v>
      </c>
      <c r="S4" s="23">
        <f>K4+M4+R4</f>
        <v>55500</v>
      </c>
    </row>
    <row r="5" spans="1:20" x14ac:dyDescent="0.25">
      <c r="B5" s="16"/>
      <c r="C5" s="16"/>
      <c r="D5" s="34"/>
      <c r="E5" s="34"/>
      <c r="F5" s="16"/>
      <c r="G5" s="16"/>
      <c r="H5" s="17" t="str">
        <f>IF(ISERROR(VLOOKUP(G5,'HLT 2016'!$A$1:$B$83,2,FALSE)),"",VLOOKUP(G5,'HLT 2016'!$A$1:$B$83,2,FALSE))</f>
        <v/>
      </c>
      <c r="I5" s="28"/>
      <c r="J5" s="30"/>
      <c r="K5" s="18" t="e">
        <f t="shared" si="0"/>
        <v>#VALUE!</v>
      </c>
      <c r="L5" s="18" t="e">
        <f t="shared" si="1"/>
        <v>#VALUE!</v>
      </c>
      <c r="M5" s="19"/>
      <c r="N5" s="19"/>
      <c r="O5" s="19"/>
      <c r="P5" s="20"/>
      <c r="Q5" s="21">
        <f>IF(ISERROR(VLOOKUP(P5,'HLT 2016'!$A$1:$B$83,2,FALSE)),0,VLOOKUP(P5,'HLT 2016'!$A$1:$B$83,2,FALSE))</f>
        <v>0</v>
      </c>
      <c r="R5" s="22" t="str">
        <f t="shared" si="2"/>
        <v/>
      </c>
      <c r="S5" s="23" t="e">
        <f t="shared" ref="S5:S43" si="3">K5+M5+R5</f>
        <v>#VALUE!</v>
      </c>
      <c r="T5" s="3"/>
    </row>
    <row r="6" spans="1:20" x14ac:dyDescent="0.25">
      <c r="B6" s="16"/>
      <c r="C6" s="16"/>
      <c r="D6" s="34"/>
      <c r="E6" s="34"/>
      <c r="F6" s="16"/>
      <c r="G6" s="16"/>
      <c r="H6" s="17" t="str">
        <f>IF(ISERROR(VLOOKUP(G6,'HLT 2016'!$A$1:$B$83,2,FALSE)),"",VLOOKUP(G6,'HLT 2016'!$A$1:$B$83,2,FALSE))</f>
        <v/>
      </c>
      <c r="I6" s="28"/>
      <c r="J6" s="30"/>
      <c r="K6" s="18" t="e">
        <f t="shared" si="0"/>
        <v>#VALUE!</v>
      </c>
      <c r="L6" s="18" t="e">
        <f t="shared" si="1"/>
        <v>#VALUE!</v>
      </c>
      <c r="M6" s="19"/>
      <c r="N6" s="19"/>
      <c r="O6" s="19"/>
      <c r="P6" s="20"/>
      <c r="Q6" s="21">
        <f>IF(ISERROR(VLOOKUP(P6,'HLT 2016'!$A$1:$B$83,2,FALSE)),0,VLOOKUP(P6,'HLT 2016'!$A$1:$B$83,2,FALSE))</f>
        <v>0</v>
      </c>
      <c r="R6" s="22" t="str">
        <f t="shared" si="2"/>
        <v/>
      </c>
      <c r="S6" s="23" t="e">
        <f t="shared" si="3"/>
        <v>#VALUE!</v>
      </c>
      <c r="T6" s="3"/>
    </row>
    <row r="7" spans="1:20" x14ac:dyDescent="0.25">
      <c r="B7" s="16"/>
      <c r="C7" s="16"/>
      <c r="D7" s="34"/>
      <c r="E7" s="34"/>
      <c r="F7" s="16"/>
      <c r="G7" s="16"/>
      <c r="H7" s="17" t="str">
        <f>IF(ISERROR(VLOOKUP(G7,'HLT 2016'!$A$1:$B$83,2,FALSE)),"",VLOOKUP(G7,'HLT 2016'!$A$1:$B$83,2,FALSE))</f>
        <v/>
      </c>
      <c r="I7" s="28"/>
      <c r="J7" s="30"/>
      <c r="K7" s="18" t="e">
        <f t="shared" si="0"/>
        <v>#VALUE!</v>
      </c>
      <c r="L7" s="18" t="e">
        <f t="shared" si="1"/>
        <v>#VALUE!</v>
      </c>
      <c r="M7" s="19"/>
      <c r="N7" s="19"/>
      <c r="O7" s="19"/>
      <c r="P7" s="20"/>
      <c r="Q7" s="21">
        <f>IF(ISERROR(VLOOKUP(P7,'HLT 2016'!$A$1:$B$83,2,FALSE)),0,VLOOKUP(P7,'HLT 2016'!$A$1:$B$83,2,FALSE))</f>
        <v>0</v>
      </c>
      <c r="R7" s="22" t="str">
        <f t="shared" si="2"/>
        <v/>
      </c>
      <c r="S7" s="23" t="e">
        <f t="shared" si="3"/>
        <v>#VALUE!</v>
      </c>
      <c r="T7" s="3"/>
    </row>
    <row r="8" spans="1:20" x14ac:dyDescent="0.25">
      <c r="B8" s="16"/>
      <c r="C8" s="16"/>
      <c r="D8" s="34"/>
      <c r="E8" s="34"/>
      <c r="F8" s="16"/>
      <c r="G8" s="16"/>
      <c r="H8" s="17" t="str">
        <f>IF(ISERROR(VLOOKUP(G8,'HLT 2016'!$A$1:$B$83,2,FALSE)),"",VLOOKUP(G8,'HLT 2016'!$A$1:$B$83,2,FALSE))</f>
        <v/>
      </c>
      <c r="I8" s="28"/>
      <c r="J8" s="30"/>
      <c r="K8" s="18" t="e">
        <f t="shared" si="0"/>
        <v>#VALUE!</v>
      </c>
      <c r="L8" s="18" t="e">
        <f t="shared" si="1"/>
        <v>#VALUE!</v>
      </c>
      <c r="M8" s="19"/>
      <c r="N8" s="19"/>
      <c r="O8" s="19"/>
      <c r="P8" s="20"/>
      <c r="Q8" s="21">
        <f>IF(ISERROR(VLOOKUP(P8,'HLT 2016'!$A$1:$B$83,2,FALSE)),0,VLOOKUP(P8,'HLT 2016'!$A$1:$B$83,2,FALSE))</f>
        <v>0</v>
      </c>
      <c r="R8" s="22" t="str">
        <f t="shared" si="2"/>
        <v/>
      </c>
      <c r="S8" s="23" t="e">
        <f t="shared" si="3"/>
        <v>#VALUE!</v>
      </c>
      <c r="T8" s="3"/>
    </row>
    <row r="9" spans="1:20" x14ac:dyDescent="0.25">
      <c r="B9" s="16"/>
      <c r="C9" s="16"/>
      <c r="D9" s="34"/>
      <c r="E9" s="34"/>
      <c r="F9" s="16"/>
      <c r="G9" s="16"/>
      <c r="H9" s="17" t="str">
        <f>IF(ISERROR(VLOOKUP(G9,'HLT 2016'!$A$1:$B$83,2,FALSE)),"",VLOOKUP(G9,'HLT 2016'!$A$1:$B$83,2,FALSE))</f>
        <v/>
      </c>
      <c r="I9" s="28"/>
      <c r="J9" s="30"/>
      <c r="K9" s="18" t="e">
        <f t="shared" si="0"/>
        <v>#VALUE!</v>
      </c>
      <c r="L9" s="18" t="e">
        <f t="shared" si="1"/>
        <v>#VALUE!</v>
      </c>
      <c r="M9" s="19"/>
      <c r="N9" s="19"/>
      <c r="O9" s="19"/>
      <c r="P9" s="20"/>
      <c r="Q9" s="21">
        <f>IF(ISERROR(VLOOKUP(P9,'HLT 2016'!$A$1:$B$83,2,FALSE)),0,VLOOKUP(P9,'HLT 2016'!$A$1:$B$83,2,FALSE))</f>
        <v>0</v>
      </c>
      <c r="R9" s="22" t="str">
        <f t="shared" si="2"/>
        <v/>
      </c>
      <c r="S9" s="23" t="e">
        <f t="shared" si="3"/>
        <v>#VALUE!</v>
      </c>
      <c r="T9" s="3"/>
    </row>
    <row r="10" spans="1:20" x14ac:dyDescent="0.25">
      <c r="B10" s="16"/>
      <c r="C10" s="16"/>
      <c r="D10" s="34"/>
      <c r="E10" s="34"/>
      <c r="F10" s="16"/>
      <c r="G10" s="16"/>
      <c r="H10" s="17" t="str">
        <f>IF(ISERROR(VLOOKUP(G10,'HLT 2016'!$A$1:$B$83,2,FALSE)),"",VLOOKUP(G10,'HLT 2016'!$A$1:$B$83,2,FALSE))</f>
        <v/>
      </c>
      <c r="I10" s="28"/>
      <c r="J10" s="30"/>
      <c r="K10" s="18" t="e">
        <f t="shared" si="0"/>
        <v>#VALUE!</v>
      </c>
      <c r="L10" s="18" t="e">
        <f t="shared" si="1"/>
        <v>#VALUE!</v>
      </c>
      <c r="M10" s="19"/>
      <c r="N10" s="19"/>
      <c r="O10" s="19"/>
      <c r="P10" s="20"/>
      <c r="Q10" s="21">
        <f>IF(ISERROR(VLOOKUP(P10,'HLT 2016'!$A$1:$B$83,2,FALSE)),0,VLOOKUP(P10,'HLT 2016'!$A$1:$B$83,2,FALSE))</f>
        <v>0</v>
      </c>
      <c r="R10" s="22" t="str">
        <f t="shared" si="2"/>
        <v/>
      </c>
      <c r="S10" s="23" t="e">
        <f t="shared" si="3"/>
        <v>#VALUE!</v>
      </c>
      <c r="T10" s="3"/>
    </row>
    <row r="11" spans="1:20" x14ac:dyDescent="0.25">
      <c r="B11" s="16"/>
      <c r="C11" s="16"/>
      <c r="D11" s="34"/>
      <c r="E11" s="34"/>
      <c r="F11" s="16"/>
      <c r="G11" s="16"/>
      <c r="H11" s="17" t="str">
        <f>IF(ISERROR(VLOOKUP(G11,'HLT 2016'!$A$1:$B$83,2,FALSE)),"",VLOOKUP(G11,'HLT 2016'!$A$1:$B$83,2,FALSE))</f>
        <v/>
      </c>
      <c r="I11" s="28"/>
      <c r="J11" s="30"/>
      <c r="K11" s="18" t="e">
        <f t="shared" si="0"/>
        <v>#VALUE!</v>
      </c>
      <c r="L11" s="18" t="e">
        <f t="shared" si="1"/>
        <v>#VALUE!</v>
      </c>
      <c r="M11" s="19"/>
      <c r="N11" s="19"/>
      <c r="O11" s="19"/>
      <c r="P11" s="20"/>
      <c r="Q11" s="21">
        <f>IF(ISERROR(VLOOKUP(P11,'HLT 2016'!$A$1:$B$83,2,FALSE)),0,VLOOKUP(P11,'HLT 2016'!$A$1:$B$83,2,FALSE))</f>
        <v>0</v>
      </c>
      <c r="R11" s="22" t="str">
        <f t="shared" si="2"/>
        <v/>
      </c>
      <c r="S11" s="23" t="e">
        <f t="shared" si="3"/>
        <v>#VALUE!</v>
      </c>
    </row>
    <row r="12" spans="1:20" x14ac:dyDescent="0.25">
      <c r="B12" s="16"/>
      <c r="C12" s="16"/>
      <c r="D12" s="34"/>
      <c r="E12" s="34"/>
      <c r="F12" s="16"/>
      <c r="G12" s="16"/>
      <c r="H12" s="17" t="str">
        <f>IF(ISERROR(VLOOKUP(G12,'HLT 2016'!$A$1:$B$83,2,FALSE)),"",VLOOKUP(G12,'HLT 2016'!$A$1:$B$83,2,FALSE))</f>
        <v/>
      </c>
      <c r="I12" s="28"/>
      <c r="J12" s="30"/>
      <c r="K12" s="18" t="e">
        <f t="shared" si="0"/>
        <v>#VALUE!</v>
      </c>
      <c r="L12" s="18" t="e">
        <f t="shared" si="1"/>
        <v>#VALUE!</v>
      </c>
      <c r="M12" s="19"/>
      <c r="N12" s="19"/>
      <c r="O12" s="19"/>
      <c r="P12" s="20"/>
      <c r="Q12" s="21">
        <f>IF(ISERROR(VLOOKUP(P12,'HLT 2016'!$A$1:$B$83,2,FALSE)),0,VLOOKUP(P12,'HLT 2016'!$A$1:$B$83,2,FALSE))</f>
        <v>0</v>
      </c>
      <c r="R12" s="22" t="str">
        <f t="shared" si="2"/>
        <v/>
      </c>
      <c r="S12" s="23" t="e">
        <f t="shared" si="3"/>
        <v>#VALUE!</v>
      </c>
    </row>
    <row r="13" spans="1:20" x14ac:dyDescent="0.25">
      <c r="B13" s="16"/>
      <c r="C13" s="16"/>
      <c r="D13" s="34"/>
      <c r="E13" s="34"/>
      <c r="F13" s="16"/>
      <c r="G13" s="16"/>
      <c r="H13" s="17" t="str">
        <f>IF(ISERROR(VLOOKUP(G13,'HLT 2016'!$A$1:$B$83,2,FALSE)),"",VLOOKUP(G13,'HLT 2016'!$A$1:$B$83,2,FALSE))</f>
        <v/>
      </c>
      <c r="I13" s="28"/>
      <c r="J13" s="30"/>
      <c r="K13" s="18" t="e">
        <f t="shared" si="0"/>
        <v>#VALUE!</v>
      </c>
      <c r="L13" s="18" t="e">
        <f t="shared" si="1"/>
        <v>#VALUE!</v>
      </c>
      <c r="M13" s="19"/>
      <c r="N13" s="19"/>
      <c r="O13" s="19"/>
      <c r="P13" s="20"/>
      <c r="Q13" s="21">
        <f>IF(ISERROR(VLOOKUP(P13,'HLT 2016'!$A$1:$B$83,2,FALSE)),0,VLOOKUP(P13,'HLT 2016'!$A$1:$B$83,2,FALSE))</f>
        <v>0</v>
      </c>
      <c r="R13" s="22" t="str">
        <f t="shared" si="2"/>
        <v/>
      </c>
      <c r="S13" s="23" t="e">
        <f t="shared" si="3"/>
        <v>#VALUE!</v>
      </c>
    </row>
    <row r="14" spans="1:20" x14ac:dyDescent="0.25">
      <c r="B14" s="16"/>
      <c r="C14" s="16"/>
      <c r="D14" s="34"/>
      <c r="E14" s="34"/>
      <c r="F14" s="16"/>
      <c r="G14" s="16"/>
      <c r="H14" s="17" t="str">
        <f>IF(ISERROR(VLOOKUP(G14,'HLT 2016'!$A$1:$B$83,2,FALSE)),"",VLOOKUP(G14,'HLT 2016'!$A$1:$B$83,2,FALSE))</f>
        <v/>
      </c>
      <c r="I14" s="28"/>
      <c r="J14" s="30"/>
      <c r="K14" s="18" t="e">
        <f t="shared" si="0"/>
        <v>#VALUE!</v>
      </c>
      <c r="L14" s="18" t="e">
        <f t="shared" si="1"/>
        <v>#VALUE!</v>
      </c>
      <c r="M14" s="19"/>
      <c r="N14" s="19"/>
      <c r="O14" s="19"/>
      <c r="P14" s="20"/>
      <c r="Q14" s="21">
        <f>IF(ISERROR(VLOOKUP(P14,'HLT 2016'!$A$1:$B$83,2,FALSE)),0,VLOOKUP(P14,'HLT 2016'!$A$1:$B$83,2,FALSE))</f>
        <v>0</v>
      </c>
      <c r="R14" s="22" t="str">
        <f t="shared" si="2"/>
        <v/>
      </c>
      <c r="S14" s="23" t="e">
        <f t="shared" si="3"/>
        <v>#VALUE!</v>
      </c>
    </row>
    <row r="15" spans="1:20" x14ac:dyDescent="0.25">
      <c r="B15" s="16"/>
      <c r="C15" s="16"/>
      <c r="D15" s="34"/>
      <c r="E15" s="34"/>
      <c r="F15" s="16"/>
      <c r="G15" s="16"/>
      <c r="H15" s="17" t="str">
        <f>IF(ISERROR(VLOOKUP(G15,'HLT 2016'!$A$1:$B$83,2,FALSE)),"",VLOOKUP(G15,'HLT 2016'!$A$1:$B$83,2,FALSE))</f>
        <v/>
      </c>
      <c r="I15" s="28"/>
      <c r="J15" s="30"/>
      <c r="K15" s="18" t="e">
        <f t="shared" si="0"/>
        <v>#VALUE!</v>
      </c>
      <c r="L15" s="18" t="e">
        <f t="shared" si="1"/>
        <v>#VALUE!</v>
      </c>
      <c r="M15" s="19"/>
      <c r="N15" s="19"/>
      <c r="O15" s="19"/>
      <c r="P15" s="20"/>
      <c r="Q15" s="21">
        <f>IF(ISERROR(VLOOKUP(P15,'HLT 2016'!$A$1:$B$83,2,FALSE)),0,VLOOKUP(P15,'HLT 2016'!$A$1:$B$83,2,FALSE))</f>
        <v>0</v>
      </c>
      <c r="R15" s="22" t="str">
        <f t="shared" si="2"/>
        <v/>
      </c>
      <c r="S15" s="23" t="e">
        <f t="shared" si="3"/>
        <v>#VALUE!</v>
      </c>
    </row>
    <row r="16" spans="1:20" x14ac:dyDescent="0.25">
      <c r="B16" s="16"/>
      <c r="C16" s="16"/>
      <c r="D16" s="34"/>
      <c r="E16" s="34"/>
      <c r="F16" s="16"/>
      <c r="G16" s="16"/>
      <c r="H16" s="17" t="str">
        <f>IF(ISERROR(VLOOKUP(G16,'HLT 2016'!$A$1:$B$83,2,FALSE)),"",VLOOKUP(G16,'HLT 2016'!$A$1:$B$83,2,FALSE))</f>
        <v/>
      </c>
      <c r="I16" s="28"/>
      <c r="J16" s="30"/>
      <c r="K16" s="18" t="e">
        <f t="shared" si="0"/>
        <v>#VALUE!</v>
      </c>
      <c r="L16" s="18" t="e">
        <f t="shared" si="1"/>
        <v>#VALUE!</v>
      </c>
      <c r="M16" s="19"/>
      <c r="N16" s="19"/>
      <c r="O16" s="19"/>
      <c r="P16" s="20"/>
      <c r="Q16" s="21">
        <f>IF(ISERROR(VLOOKUP(P16,'HLT 2016'!$A$1:$B$83,2,FALSE)),0,VLOOKUP(P16,'HLT 2016'!$A$1:$B$83,2,FALSE))</f>
        <v>0</v>
      </c>
      <c r="R16" s="22" t="str">
        <f t="shared" si="2"/>
        <v/>
      </c>
      <c r="S16" s="23" t="e">
        <f t="shared" si="3"/>
        <v>#VALUE!</v>
      </c>
    </row>
    <row r="17" spans="2:19" x14ac:dyDescent="0.25">
      <c r="B17" s="16"/>
      <c r="C17" s="16"/>
      <c r="D17" s="34"/>
      <c r="E17" s="34"/>
      <c r="F17" s="16"/>
      <c r="G17" s="16"/>
      <c r="H17" s="17" t="str">
        <f>IF(ISERROR(VLOOKUP(G17,'HLT 2016'!$A$1:$B$83,2,FALSE)),"",VLOOKUP(G17,'HLT 2016'!$A$1:$B$83,2,FALSE))</f>
        <v/>
      </c>
      <c r="I17" s="28"/>
      <c r="J17" s="30"/>
      <c r="K17" s="18" t="e">
        <f t="shared" si="0"/>
        <v>#VALUE!</v>
      </c>
      <c r="L17" s="18" t="e">
        <f t="shared" si="1"/>
        <v>#VALUE!</v>
      </c>
      <c r="M17" s="19"/>
      <c r="N17" s="19"/>
      <c r="O17" s="19"/>
      <c r="P17" s="20"/>
      <c r="Q17" s="21">
        <f>IF(ISERROR(VLOOKUP(P17,'HLT 2016'!$A$1:$B$83,2,FALSE)),0,VLOOKUP(P17,'HLT 2016'!$A$1:$B$83,2,FALSE))</f>
        <v>0</v>
      </c>
      <c r="R17" s="22" t="str">
        <f t="shared" si="2"/>
        <v/>
      </c>
      <c r="S17" s="23" t="e">
        <f t="shared" si="3"/>
        <v>#VALUE!</v>
      </c>
    </row>
    <row r="18" spans="2:19" x14ac:dyDescent="0.25">
      <c r="B18" s="16"/>
      <c r="C18" s="16"/>
      <c r="D18" s="34"/>
      <c r="E18" s="34"/>
      <c r="F18" s="16"/>
      <c r="G18" s="16"/>
      <c r="H18" s="17" t="str">
        <f>IF(ISERROR(VLOOKUP(G18,'HLT 2016'!$A$1:$B$83,2,FALSE)),"",VLOOKUP(G18,'HLT 2016'!$A$1:$B$83,2,FALSE))</f>
        <v/>
      </c>
      <c r="I18" s="28"/>
      <c r="J18" s="30"/>
      <c r="K18" s="18" t="e">
        <f t="shared" si="0"/>
        <v>#VALUE!</v>
      </c>
      <c r="L18" s="18" t="e">
        <f t="shared" si="1"/>
        <v>#VALUE!</v>
      </c>
      <c r="M18" s="19"/>
      <c r="N18" s="19"/>
      <c r="O18" s="19"/>
      <c r="P18" s="20"/>
      <c r="Q18" s="21">
        <f>IF(ISERROR(VLOOKUP(P18,'HLT 2016'!$A$1:$B$83,2,FALSE)),0,VLOOKUP(P18,'HLT 2016'!$A$1:$B$83,2,FALSE))</f>
        <v>0</v>
      </c>
      <c r="R18" s="22" t="str">
        <f t="shared" si="2"/>
        <v/>
      </c>
      <c r="S18" s="23" t="e">
        <f t="shared" si="3"/>
        <v>#VALUE!</v>
      </c>
    </row>
    <row r="19" spans="2:19" x14ac:dyDescent="0.25">
      <c r="B19" s="16"/>
      <c r="C19" s="16"/>
      <c r="D19" s="34"/>
      <c r="E19" s="34"/>
      <c r="F19" s="16"/>
      <c r="G19" s="16"/>
      <c r="H19" s="17" t="str">
        <f>IF(ISERROR(VLOOKUP(G19,'HLT 2016'!$A$1:$B$83,2,FALSE)),"",VLOOKUP(G19,'HLT 2016'!$A$1:$B$83,2,FALSE))</f>
        <v/>
      </c>
      <c r="I19" s="28"/>
      <c r="J19" s="30"/>
      <c r="K19" s="18" t="e">
        <f t="shared" si="0"/>
        <v>#VALUE!</v>
      </c>
      <c r="L19" s="18" t="e">
        <f t="shared" si="1"/>
        <v>#VALUE!</v>
      </c>
      <c r="M19" s="19"/>
      <c r="N19" s="19"/>
      <c r="O19" s="19"/>
      <c r="P19" s="20"/>
      <c r="Q19" s="21">
        <f>IF(ISERROR(VLOOKUP(P19,'HLT 2016'!$A$1:$B$83,2,FALSE)),0,VLOOKUP(P19,'HLT 2016'!$A$1:$B$83,2,FALSE))</f>
        <v>0</v>
      </c>
      <c r="R19" s="22" t="str">
        <f t="shared" si="2"/>
        <v/>
      </c>
      <c r="S19" s="23" t="e">
        <f t="shared" si="3"/>
        <v>#VALUE!</v>
      </c>
    </row>
    <row r="20" spans="2:19" x14ac:dyDescent="0.25">
      <c r="B20" s="16"/>
      <c r="C20" s="16"/>
      <c r="D20" s="34"/>
      <c r="E20" s="34"/>
      <c r="F20" s="16"/>
      <c r="G20" s="16"/>
      <c r="H20" s="17" t="str">
        <f>IF(ISERROR(VLOOKUP(G20,'HLT 2016'!$A$1:$B$83,2,FALSE)),"",VLOOKUP(G20,'HLT 2016'!$A$1:$B$83,2,FALSE))</f>
        <v/>
      </c>
      <c r="I20" s="28"/>
      <c r="J20" s="30"/>
      <c r="K20" s="18" t="e">
        <f t="shared" si="0"/>
        <v>#VALUE!</v>
      </c>
      <c r="L20" s="18" t="e">
        <f t="shared" si="1"/>
        <v>#VALUE!</v>
      </c>
      <c r="M20" s="19"/>
      <c r="N20" s="19"/>
      <c r="O20" s="19"/>
      <c r="P20" s="20"/>
      <c r="Q20" s="21">
        <f>IF(ISERROR(VLOOKUP(P20,'HLT 2016'!$A$1:$B$83,2,FALSE)),0,VLOOKUP(P20,'HLT 2016'!$A$1:$B$83,2,FALSE))</f>
        <v>0</v>
      </c>
      <c r="R20" s="22" t="str">
        <f t="shared" si="2"/>
        <v/>
      </c>
      <c r="S20" s="23" t="e">
        <f t="shared" si="3"/>
        <v>#VALUE!</v>
      </c>
    </row>
    <row r="21" spans="2:19" x14ac:dyDescent="0.25">
      <c r="B21" s="16"/>
      <c r="C21" s="16"/>
      <c r="D21" s="34"/>
      <c r="E21" s="34"/>
      <c r="F21" s="16"/>
      <c r="G21" s="16"/>
      <c r="H21" s="17" t="str">
        <f>IF(ISERROR(VLOOKUP(G21,'HLT 2016'!$A$1:$B$83,2,FALSE)),"",VLOOKUP(G21,'HLT 2016'!$A$1:$B$83,2,FALSE))</f>
        <v/>
      </c>
      <c r="I21" s="28"/>
      <c r="J21" s="30"/>
      <c r="K21" s="18" t="e">
        <f t="shared" si="0"/>
        <v>#VALUE!</v>
      </c>
      <c r="L21" s="18" t="e">
        <f t="shared" si="1"/>
        <v>#VALUE!</v>
      </c>
      <c r="M21" s="19"/>
      <c r="N21" s="19"/>
      <c r="O21" s="19"/>
      <c r="P21" s="20"/>
      <c r="Q21" s="21">
        <f>IF(ISERROR(VLOOKUP(P21,'HLT 2016'!$A$1:$B$83,2,FALSE)),0,VLOOKUP(P21,'HLT 2016'!$A$1:$B$83,2,FALSE))</f>
        <v>0</v>
      </c>
      <c r="R21" s="22" t="str">
        <f t="shared" si="2"/>
        <v/>
      </c>
      <c r="S21" s="23" t="e">
        <f t="shared" si="3"/>
        <v>#VALUE!</v>
      </c>
    </row>
    <row r="22" spans="2:19" x14ac:dyDescent="0.25">
      <c r="B22" s="16"/>
      <c r="C22" s="16"/>
      <c r="D22" s="34"/>
      <c r="E22" s="34"/>
      <c r="F22" s="16"/>
      <c r="G22" s="16"/>
      <c r="H22" s="17" t="str">
        <f>IF(ISERROR(VLOOKUP(G22,'HLT 2016'!$A$1:$B$83,2,FALSE)),"",VLOOKUP(G22,'HLT 2016'!$A$1:$B$83,2,FALSE))</f>
        <v/>
      </c>
      <c r="I22" s="28"/>
      <c r="J22" s="30"/>
      <c r="K22" s="18" t="e">
        <f t="shared" si="0"/>
        <v>#VALUE!</v>
      </c>
      <c r="L22" s="18" t="e">
        <f t="shared" si="1"/>
        <v>#VALUE!</v>
      </c>
      <c r="M22" s="19"/>
      <c r="N22" s="19"/>
      <c r="O22" s="19"/>
      <c r="P22" s="20"/>
      <c r="Q22" s="21">
        <f>IF(ISERROR(VLOOKUP(P22,'HLT 2016'!$A$1:$B$83,2,FALSE)),0,VLOOKUP(P22,'HLT 2016'!$A$1:$B$83,2,FALSE))</f>
        <v>0</v>
      </c>
      <c r="R22" s="22" t="str">
        <f t="shared" si="2"/>
        <v/>
      </c>
      <c r="S22" s="23" t="e">
        <f t="shared" si="3"/>
        <v>#VALUE!</v>
      </c>
    </row>
    <row r="23" spans="2:19" x14ac:dyDescent="0.25">
      <c r="B23" s="16"/>
      <c r="C23" s="16"/>
      <c r="D23" s="34"/>
      <c r="E23" s="34"/>
      <c r="F23" s="16"/>
      <c r="G23" s="16"/>
      <c r="H23" s="17" t="str">
        <f>IF(ISERROR(VLOOKUP(G23,'HLT 2016'!$A$1:$B$83,2,FALSE)),"",VLOOKUP(G23,'HLT 2016'!$A$1:$B$83,2,FALSE))</f>
        <v/>
      </c>
      <c r="I23" s="28"/>
      <c r="J23" s="30"/>
      <c r="K23" s="18" t="e">
        <f t="shared" si="0"/>
        <v>#VALUE!</v>
      </c>
      <c r="L23" s="18" t="e">
        <f t="shared" si="1"/>
        <v>#VALUE!</v>
      </c>
      <c r="M23" s="19"/>
      <c r="N23" s="19"/>
      <c r="O23" s="19"/>
      <c r="P23" s="20"/>
      <c r="Q23" s="21">
        <f>IF(ISERROR(VLOOKUP(P23,'HLT 2016'!$A$1:$B$83,2,FALSE)),0,VLOOKUP(P23,'HLT 2016'!$A$1:$B$83,2,FALSE))</f>
        <v>0</v>
      </c>
      <c r="R23" s="22" t="str">
        <f t="shared" si="2"/>
        <v/>
      </c>
      <c r="S23" s="23" t="e">
        <f t="shared" si="3"/>
        <v>#VALUE!</v>
      </c>
    </row>
    <row r="24" spans="2:19" x14ac:dyDescent="0.25">
      <c r="B24" s="16"/>
      <c r="C24" s="16"/>
      <c r="D24" s="34"/>
      <c r="E24" s="34"/>
      <c r="F24" s="16"/>
      <c r="G24" s="16"/>
      <c r="H24" s="17" t="str">
        <f>IF(ISERROR(VLOOKUP(G24,'HLT 2016'!$A$1:$B$83,2,FALSE)),"",VLOOKUP(G24,'HLT 2016'!$A$1:$B$83,2,FALSE))</f>
        <v/>
      </c>
      <c r="I24" s="28"/>
      <c r="J24" s="30"/>
      <c r="K24" s="18" t="e">
        <f t="shared" si="0"/>
        <v>#VALUE!</v>
      </c>
      <c r="L24" s="18" t="e">
        <f t="shared" si="1"/>
        <v>#VALUE!</v>
      </c>
      <c r="M24" s="19"/>
      <c r="N24" s="19"/>
      <c r="O24" s="19"/>
      <c r="P24" s="20"/>
      <c r="Q24" s="21">
        <f>IF(ISERROR(VLOOKUP(P24,'HLT 2016'!$A$1:$B$83,2,FALSE)),0,VLOOKUP(P24,'HLT 2016'!$A$1:$B$83,2,FALSE))</f>
        <v>0</v>
      </c>
      <c r="R24" s="22" t="str">
        <f t="shared" si="2"/>
        <v/>
      </c>
      <c r="S24" s="23" t="e">
        <f t="shared" si="3"/>
        <v>#VALUE!</v>
      </c>
    </row>
    <row r="25" spans="2:19" x14ac:dyDescent="0.25">
      <c r="B25" s="16"/>
      <c r="C25" s="16"/>
      <c r="D25" s="34"/>
      <c r="E25" s="34"/>
      <c r="F25" s="16"/>
      <c r="G25" s="16"/>
      <c r="H25" s="17" t="str">
        <f>IF(ISERROR(VLOOKUP(G25,'HLT 2016'!$A$1:$B$83,2,FALSE)),"",VLOOKUP(G25,'HLT 2016'!$A$1:$B$83,2,FALSE))</f>
        <v/>
      </c>
      <c r="I25" s="28"/>
      <c r="J25" s="30"/>
      <c r="K25" s="18" t="e">
        <f t="shared" si="0"/>
        <v>#VALUE!</v>
      </c>
      <c r="L25" s="18" t="e">
        <f t="shared" si="1"/>
        <v>#VALUE!</v>
      </c>
      <c r="M25" s="19"/>
      <c r="N25" s="19"/>
      <c r="O25" s="19"/>
      <c r="P25" s="20"/>
      <c r="Q25" s="21">
        <f>IF(ISERROR(VLOOKUP(P25,'HLT 2016'!$A$1:$B$83,2,FALSE)),0,VLOOKUP(P25,'HLT 2016'!$A$1:$B$83,2,FALSE))</f>
        <v>0</v>
      </c>
      <c r="R25" s="22" t="str">
        <f t="shared" si="2"/>
        <v/>
      </c>
      <c r="S25" s="23" t="e">
        <f t="shared" si="3"/>
        <v>#VALUE!</v>
      </c>
    </row>
    <row r="26" spans="2:19" x14ac:dyDescent="0.25">
      <c r="B26" s="16"/>
      <c r="C26" s="16"/>
      <c r="D26" s="34"/>
      <c r="E26" s="34"/>
      <c r="F26" s="16"/>
      <c r="G26" s="16"/>
      <c r="H26" s="17" t="str">
        <f>IF(ISERROR(VLOOKUP(G26,'HLT 2016'!$A$1:$B$83,2,FALSE)),"",VLOOKUP(G26,'HLT 2016'!$A$1:$B$83,2,FALSE))</f>
        <v/>
      </c>
      <c r="I26" s="28"/>
      <c r="J26" s="30"/>
      <c r="K26" s="18" t="e">
        <f t="shared" si="0"/>
        <v>#VALUE!</v>
      </c>
      <c r="L26" s="18" t="e">
        <f t="shared" si="1"/>
        <v>#VALUE!</v>
      </c>
      <c r="M26" s="19"/>
      <c r="N26" s="19"/>
      <c r="O26" s="19"/>
      <c r="P26" s="20"/>
      <c r="Q26" s="21">
        <f>IF(ISERROR(VLOOKUP(P26,'HLT 2016'!$A$1:$B$83,2,FALSE)),0,VLOOKUP(P26,'HLT 2016'!$A$1:$B$83,2,FALSE))</f>
        <v>0</v>
      </c>
      <c r="R26" s="22" t="str">
        <f t="shared" si="2"/>
        <v/>
      </c>
      <c r="S26" s="23" t="e">
        <f t="shared" si="3"/>
        <v>#VALUE!</v>
      </c>
    </row>
    <row r="27" spans="2:19" x14ac:dyDescent="0.25">
      <c r="B27" s="16"/>
      <c r="C27" s="16"/>
      <c r="D27" s="34"/>
      <c r="E27" s="34"/>
      <c r="F27" s="16"/>
      <c r="G27" s="16"/>
      <c r="H27" s="17" t="str">
        <f>IF(ISERROR(VLOOKUP(G27,'HLT 2016'!$A$1:$B$83,2,FALSE)),"",VLOOKUP(G27,'HLT 2016'!$A$1:$B$83,2,FALSE))</f>
        <v/>
      </c>
      <c r="I27" s="28"/>
      <c r="J27" s="30"/>
      <c r="K27" s="18" t="e">
        <f t="shared" si="0"/>
        <v>#VALUE!</v>
      </c>
      <c r="L27" s="18" t="e">
        <f t="shared" si="1"/>
        <v>#VALUE!</v>
      </c>
      <c r="M27" s="19"/>
      <c r="N27" s="19"/>
      <c r="O27" s="19"/>
      <c r="P27" s="20"/>
      <c r="Q27" s="21">
        <f>IF(ISERROR(VLOOKUP(P27,'HLT 2016'!$A$1:$B$83,2,FALSE)),0,VLOOKUP(P27,'HLT 2016'!$A$1:$B$83,2,FALSE))</f>
        <v>0</v>
      </c>
      <c r="R27" s="22" t="str">
        <f t="shared" si="2"/>
        <v/>
      </c>
      <c r="S27" s="23" t="e">
        <f t="shared" si="3"/>
        <v>#VALUE!</v>
      </c>
    </row>
    <row r="28" spans="2:19" x14ac:dyDescent="0.25">
      <c r="B28" s="16"/>
      <c r="C28" s="16"/>
      <c r="D28" s="34"/>
      <c r="E28" s="34"/>
      <c r="F28" s="16"/>
      <c r="G28" s="16"/>
      <c r="H28" s="17" t="str">
        <f>IF(ISERROR(VLOOKUP(G28,'HLT 2016'!$A$1:$B$83,2,FALSE)),"",VLOOKUP(G28,'HLT 2016'!$A$1:$B$83,2,FALSE))</f>
        <v/>
      </c>
      <c r="I28" s="28"/>
      <c r="J28" s="30"/>
      <c r="K28" s="18" t="e">
        <f t="shared" si="0"/>
        <v>#VALUE!</v>
      </c>
      <c r="L28" s="18" t="e">
        <f t="shared" si="1"/>
        <v>#VALUE!</v>
      </c>
      <c r="M28" s="19"/>
      <c r="N28" s="19"/>
      <c r="O28" s="19"/>
      <c r="P28" s="20"/>
      <c r="Q28" s="21">
        <f>IF(ISERROR(VLOOKUP(P28,'HLT 2016'!$A$1:$B$83,2,FALSE)),0,VLOOKUP(P28,'HLT 2016'!$A$1:$B$83,2,FALSE))</f>
        <v>0</v>
      </c>
      <c r="R28" s="22" t="str">
        <f t="shared" si="2"/>
        <v/>
      </c>
      <c r="S28" s="23" t="e">
        <f t="shared" si="3"/>
        <v>#VALUE!</v>
      </c>
    </row>
    <row r="29" spans="2:19" x14ac:dyDescent="0.25">
      <c r="B29" s="16"/>
      <c r="C29" s="16"/>
      <c r="D29" s="34"/>
      <c r="E29" s="34"/>
      <c r="F29" s="16"/>
      <c r="G29" s="16"/>
      <c r="H29" s="17" t="str">
        <f>IF(ISERROR(VLOOKUP(G29,'HLT 2016'!$A$1:$B$83,2,FALSE)),"",VLOOKUP(G29,'HLT 2016'!$A$1:$B$83,2,FALSE))</f>
        <v/>
      </c>
      <c r="I29" s="28"/>
      <c r="J29" s="30"/>
      <c r="K29" s="18" t="e">
        <f t="shared" si="0"/>
        <v>#VALUE!</v>
      </c>
      <c r="L29" s="18" t="e">
        <f t="shared" si="1"/>
        <v>#VALUE!</v>
      </c>
      <c r="M29" s="19"/>
      <c r="N29" s="19"/>
      <c r="O29" s="19"/>
      <c r="P29" s="20"/>
      <c r="Q29" s="21">
        <f>IF(ISERROR(VLOOKUP(P29,'HLT 2016'!$A$1:$B$83,2,FALSE)),0,VLOOKUP(P29,'HLT 2016'!$A$1:$B$83,2,FALSE))</f>
        <v>0</v>
      </c>
      <c r="R29" s="22" t="str">
        <f t="shared" si="2"/>
        <v/>
      </c>
      <c r="S29" s="23" t="e">
        <f t="shared" si="3"/>
        <v>#VALUE!</v>
      </c>
    </row>
    <row r="30" spans="2:19" x14ac:dyDescent="0.25">
      <c r="B30" s="16"/>
      <c r="C30" s="16"/>
      <c r="D30" s="34"/>
      <c r="E30" s="34"/>
      <c r="F30" s="16"/>
      <c r="G30" s="16"/>
      <c r="H30" s="17" t="str">
        <f>IF(ISERROR(VLOOKUP(G30,'HLT 2016'!$A$1:$B$83,2,FALSE)),"",VLOOKUP(G30,'HLT 2016'!$A$1:$B$83,2,FALSE))</f>
        <v/>
      </c>
      <c r="I30" s="28"/>
      <c r="J30" s="30"/>
      <c r="K30" s="18" t="e">
        <f t="shared" si="0"/>
        <v>#VALUE!</v>
      </c>
      <c r="L30" s="18" t="e">
        <f t="shared" si="1"/>
        <v>#VALUE!</v>
      </c>
      <c r="M30" s="19"/>
      <c r="N30" s="19"/>
      <c r="O30" s="19"/>
      <c r="P30" s="20"/>
      <c r="Q30" s="21">
        <f>IF(ISERROR(VLOOKUP(P30,'HLT 2016'!$A$1:$B$83,2,FALSE)),0,VLOOKUP(P30,'HLT 2016'!$A$1:$B$83,2,FALSE))</f>
        <v>0</v>
      </c>
      <c r="R30" s="22" t="str">
        <f t="shared" si="2"/>
        <v/>
      </c>
      <c r="S30" s="23" t="e">
        <f t="shared" si="3"/>
        <v>#VALUE!</v>
      </c>
    </row>
    <row r="31" spans="2:19" x14ac:dyDescent="0.25">
      <c r="B31" s="16"/>
      <c r="C31" s="16"/>
      <c r="D31" s="34"/>
      <c r="E31" s="34"/>
      <c r="F31" s="16"/>
      <c r="G31" s="16"/>
      <c r="H31" s="17" t="str">
        <f>IF(ISERROR(VLOOKUP(G31,'HLT 2016'!$A$1:$B$83,2,FALSE)),"",VLOOKUP(G31,'HLT 2016'!$A$1:$B$83,2,FALSE))</f>
        <v/>
      </c>
      <c r="I31" s="28"/>
      <c r="J31" s="30"/>
      <c r="K31" s="18" t="e">
        <f t="shared" si="0"/>
        <v>#VALUE!</v>
      </c>
      <c r="L31" s="18" t="e">
        <f t="shared" si="1"/>
        <v>#VALUE!</v>
      </c>
      <c r="M31" s="19"/>
      <c r="N31" s="19"/>
      <c r="O31" s="19"/>
      <c r="P31" s="20"/>
      <c r="Q31" s="21">
        <f>IF(ISERROR(VLOOKUP(P31,'HLT 2016'!$A$1:$B$83,2,FALSE)),0,VLOOKUP(P31,'HLT 2016'!$A$1:$B$83,2,FALSE))</f>
        <v>0</v>
      </c>
      <c r="R31" s="22" t="str">
        <f t="shared" si="2"/>
        <v/>
      </c>
      <c r="S31" s="23" t="e">
        <f t="shared" si="3"/>
        <v>#VALUE!</v>
      </c>
    </row>
    <row r="32" spans="2:19" x14ac:dyDescent="0.25">
      <c r="B32" s="16"/>
      <c r="C32" s="16"/>
      <c r="D32" s="34"/>
      <c r="E32" s="34"/>
      <c r="F32" s="16"/>
      <c r="G32" s="16"/>
      <c r="H32" s="17" t="str">
        <f>IF(ISERROR(VLOOKUP(G32,'HLT 2016'!$A$1:$B$83,2,FALSE)),"",VLOOKUP(G32,'HLT 2016'!$A$1:$B$83,2,FALSE))</f>
        <v/>
      </c>
      <c r="I32" s="28"/>
      <c r="J32" s="30"/>
      <c r="K32" s="18" t="e">
        <f t="shared" si="0"/>
        <v>#VALUE!</v>
      </c>
      <c r="L32" s="18" t="e">
        <f t="shared" si="1"/>
        <v>#VALUE!</v>
      </c>
      <c r="M32" s="19"/>
      <c r="N32" s="19"/>
      <c r="O32" s="19"/>
      <c r="P32" s="20"/>
      <c r="Q32" s="21">
        <f>IF(ISERROR(VLOOKUP(P32,'HLT 2016'!$A$1:$B$83,2,FALSE)),0,VLOOKUP(P32,'HLT 2016'!$A$1:$B$83,2,FALSE))</f>
        <v>0</v>
      </c>
      <c r="R32" s="22" t="str">
        <f t="shared" si="2"/>
        <v/>
      </c>
      <c r="S32" s="23" t="e">
        <f t="shared" si="3"/>
        <v>#VALUE!</v>
      </c>
    </row>
    <row r="33" spans="2:19" x14ac:dyDescent="0.25">
      <c r="B33" s="16"/>
      <c r="C33" s="16"/>
      <c r="D33" s="34"/>
      <c r="E33" s="34"/>
      <c r="F33" s="16"/>
      <c r="G33" s="16"/>
      <c r="H33" s="17" t="str">
        <f>IF(ISERROR(VLOOKUP(G33,'HLT 2016'!$A$1:$B$83,2,FALSE)),"",VLOOKUP(G33,'HLT 2016'!$A$1:$B$83,2,FALSE))</f>
        <v/>
      </c>
      <c r="I33" s="28"/>
      <c r="J33" s="30"/>
      <c r="K33" s="18" t="e">
        <f t="shared" si="0"/>
        <v>#VALUE!</v>
      </c>
      <c r="L33" s="18" t="e">
        <f t="shared" si="1"/>
        <v>#VALUE!</v>
      </c>
      <c r="M33" s="19"/>
      <c r="N33" s="19"/>
      <c r="O33" s="19"/>
      <c r="P33" s="20"/>
      <c r="Q33" s="21">
        <f>IF(ISERROR(VLOOKUP(P33,'HLT 2016'!$A$1:$B$83,2,FALSE)),0,VLOOKUP(P33,'HLT 2016'!$A$1:$B$83,2,FALSE))</f>
        <v>0</v>
      </c>
      <c r="R33" s="22" t="str">
        <f t="shared" si="2"/>
        <v/>
      </c>
      <c r="S33" s="23" t="e">
        <f t="shared" si="3"/>
        <v>#VALUE!</v>
      </c>
    </row>
    <row r="34" spans="2:19" x14ac:dyDescent="0.25">
      <c r="B34" s="16"/>
      <c r="C34" s="16"/>
      <c r="D34" s="34"/>
      <c r="E34" s="34"/>
      <c r="F34" s="16"/>
      <c r="G34" s="16"/>
      <c r="H34" s="17" t="str">
        <f>IF(ISERROR(VLOOKUP(G34,'HLT 2016'!$A$1:$B$83,2,FALSE)),"",VLOOKUP(G34,'HLT 2016'!$A$1:$B$83,2,FALSE))</f>
        <v/>
      </c>
      <c r="I34" s="28"/>
      <c r="J34" s="30"/>
      <c r="K34" s="18" t="e">
        <f t="shared" si="0"/>
        <v>#VALUE!</v>
      </c>
      <c r="L34" s="18" t="e">
        <f t="shared" si="1"/>
        <v>#VALUE!</v>
      </c>
      <c r="M34" s="19"/>
      <c r="N34" s="19"/>
      <c r="O34" s="19"/>
      <c r="P34" s="20"/>
      <c r="Q34" s="21">
        <f>IF(ISERROR(VLOOKUP(P34,'HLT 2016'!$A$1:$B$83,2,FALSE)),0,VLOOKUP(P34,'HLT 2016'!$A$1:$B$83,2,FALSE))</f>
        <v>0</v>
      </c>
      <c r="R34" s="22" t="str">
        <f t="shared" si="2"/>
        <v/>
      </c>
      <c r="S34" s="23" t="e">
        <f t="shared" si="3"/>
        <v>#VALUE!</v>
      </c>
    </row>
    <row r="35" spans="2:19" x14ac:dyDescent="0.25">
      <c r="B35" s="16"/>
      <c r="C35" s="16"/>
      <c r="D35" s="34"/>
      <c r="E35" s="34"/>
      <c r="F35" s="16"/>
      <c r="G35" s="16"/>
      <c r="H35" s="17" t="str">
        <f>IF(ISERROR(VLOOKUP(G35,'HLT 2016'!$A$1:$B$83,2,FALSE)),"",VLOOKUP(G35,'HLT 2016'!$A$1:$B$83,2,FALSE))</f>
        <v/>
      </c>
      <c r="I35" s="28"/>
      <c r="J35" s="30"/>
      <c r="K35" s="18" t="e">
        <f t="shared" si="0"/>
        <v>#VALUE!</v>
      </c>
      <c r="L35" s="18" t="e">
        <f t="shared" si="1"/>
        <v>#VALUE!</v>
      </c>
      <c r="M35" s="19"/>
      <c r="N35" s="19"/>
      <c r="O35" s="19"/>
      <c r="P35" s="20"/>
      <c r="Q35" s="21">
        <f>IF(ISERROR(VLOOKUP(P35,'HLT 2016'!$A$1:$B$83,2,FALSE)),0,VLOOKUP(P35,'HLT 2016'!$A$1:$B$83,2,FALSE))</f>
        <v>0</v>
      </c>
      <c r="R35" s="22" t="str">
        <f t="shared" si="2"/>
        <v/>
      </c>
      <c r="S35" s="23" t="e">
        <f t="shared" si="3"/>
        <v>#VALUE!</v>
      </c>
    </row>
    <row r="36" spans="2:19" x14ac:dyDescent="0.25">
      <c r="B36" s="16"/>
      <c r="C36" s="16"/>
      <c r="D36" s="34"/>
      <c r="E36" s="34"/>
      <c r="F36" s="16"/>
      <c r="G36" s="16"/>
      <c r="H36" s="17" t="str">
        <f>IF(ISERROR(VLOOKUP(G36,'HLT 2016'!$A$1:$B$83,2,FALSE)),"",VLOOKUP(G36,'HLT 2016'!$A$1:$B$83,2,FALSE))</f>
        <v/>
      </c>
      <c r="I36" s="28"/>
      <c r="J36" s="30"/>
      <c r="K36" s="18" t="e">
        <f t="shared" ref="K36:K67" si="4">H36*J36</f>
        <v>#VALUE!</v>
      </c>
      <c r="L36" s="18" t="e">
        <f t="shared" ref="L36:L67" si="5">H36+K36</f>
        <v>#VALUE!</v>
      </c>
      <c r="M36" s="19"/>
      <c r="N36" s="19"/>
      <c r="O36" s="19"/>
      <c r="P36" s="20"/>
      <c r="Q36" s="21">
        <f>IF(ISERROR(VLOOKUP(P36,'HLT 2016'!$A$1:$B$83,2,FALSE)),0,VLOOKUP(P36,'HLT 2016'!$A$1:$B$83,2,FALSE))</f>
        <v>0</v>
      </c>
      <c r="R36" s="22" t="str">
        <f t="shared" ref="R36:R67" si="6">IF(ISERROR(Q36-H36),"",Q36-H36)</f>
        <v/>
      </c>
      <c r="S36" s="23" t="e">
        <f t="shared" si="3"/>
        <v>#VALUE!</v>
      </c>
    </row>
    <row r="37" spans="2:19" x14ac:dyDescent="0.25">
      <c r="B37" s="16"/>
      <c r="C37" s="16"/>
      <c r="D37" s="34"/>
      <c r="E37" s="34"/>
      <c r="F37" s="16"/>
      <c r="G37" s="16"/>
      <c r="H37" s="17" t="str">
        <f>IF(ISERROR(VLOOKUP(G37,'HLT 2016'!$A$1:$B$83,2,FALSE)),"",VLOOKUP(G37,'HLT 2016'!$A$1:$B$83,2,FALSE))</f>
        <v/>
      </c>
      <c r="I37" s="28"/>
      <c r="J37" s="30"/>
      <c r="K37" s="18" t="e">
        <f t="shared" si="4"/>
        <v>#VALUE!</v>
      </c>
      <c r="L37" s="18" t="e">
        <f t="shared" si="5"/>
        <v>#VALUE!</v>
      </c>
      <c r="M37" s="19"/>
      <c r="N37" s="19"/>
      <c r="O37" s="19"/>
      <c r="P37" s="20"/>
      <c r="Q37" s="21">
        <f>IF(ISERROR(VLOOKUP(P37,'HLT 2016'!$A$1:$B$83,2,FALSE)),0,VLOOKUP(P37,'HLT 2016'!$A$1:$B$83,2,FALSE))</f>
        <v>0</v>
      </c>
      <c r="R37" s="22" t="str">
        <f t="shared" si="6"/>
        <v/>
      </c>
      <c r="S37" s="23" t="e">
        <f t="shared" si="3"/>
        <v>#VALUE!</v>
      </c>
    </row>
    <row r="38" spans="2:19" x14ac:dyDescent="0.25">
      <c r="B38" s="16"/>
      <c r="C38" s="16"/>
      <c r="D38" s="34"/>
      <c r="E38" s="34"/>
      <c r="F38" s="16"/>
      <c r="G38" s="16"/>
      <c r="H38" s="17" t="str">
        <f>IF(ISERROR(VLOOKUP(G38,'HLT 2016'!$A$1:$B$83,2,FALSE)),"",VLOOKUP(G38,'HLT 2016'!$A$1:$B$83,2,FALSE))</f>
        <v/>
      </c>
      <c r="I38" s="28"/>
      <c r="J38" s="30"/>
      <c r="K38" s="18" t="e">
        <f t="shared" si="4"/>
        <v>#VALUE!</v>
      </c>
      <c r="L38" s="18" t="e">
        <f t="shared" si="5"/>
        <v>#VALUE!</v>
      </c>
      <c r="M38" s="19"/>
      <c r="N38" s="19"/>
      <c r="O38" s="19"/>
      <c r="P38" s="20"/>
      <c r="Q38" s="21">
        <f>IF(ISERROR(VLOOKUP(P38,'HLT 2016'!$A$1:$B$83,2,FALSE)),0,VLOOKUP(P38,'HLT 2016'!$A$1:$B$83,2,FALSE))</f>
        <v>0</v>
      </c>
      <c r="R38" s="22" t="str">
        <f t="shared" si="6"/>
        <v/>
      </c>
      <c r="S38" s="23" t="e">
        <f t="shared" si="3"/>
        <v>#VALUE!</v>
      </c>
    </row>
    <row r="39" spans="2:19" x14ac:dyDescent="0.25">
      <c r="B39" s="16"/>
      <c r="C39" s="16"/>
      <c r="D39" s="34"/>
      <c r="E39" s="34"/>
      <c r="F39" s="16"/>
      <c r="G39" s="16"/>
      <c r="H39" s="17" t="str">
        <f>IF(ISERROR(VLOOKUP(G39,'HLT 2016'!$A$1:$B$83,2,FALSE)),"",VLOOKUP(G39,'HLT 2016'!$A$1:$B$83,2,FALSE))</f>
        <v/>
      </c>
      <c r="I39" s="28"/>
      <c r="J39" s="30"/>
      <c r="K39" s="18" t="e">
        <f t="shared" si="4"/>
        <v>#VALUE!</v>
      </c>
      <c r="L39" s="18" t="e">
        <f t="shared" si="5"/>
        <v>#VALUE!</v>
      </c>
      <c r="M39" s="19"/>
      <c r="N39" s="19"/>
      <c r="O39" s="19"/>
      <c r="P39" s="20"/>
      <c r="Q39" s="21">
        <f>IF(ISERROR(VLOOKUP(P39,'HLT 2016'!$A$1:$B$83,2,FALSE)),0,VLOOKUP(P39,'HLT 2016'!$A$1:$B$83,2,FALSE))</f>
        <v>0</v>
      </c>
      <c r="R39" s="22" t="str">
        <f t="shared" si="6"/>
        <v/>
      </c>
      <c r="S39" s="23" t="e">
        <f t="shared" si="3"/>
        <v>#VALUE!</v>
      </c>
    </row>
    <row r="40" spans="2:19" x14ac:dyDescent="0.25">
      <c r="B40" s="16"/>
      <c r="C40" s="16"/>
      <c r="D40" s="34"/>
      <c r="E40" s="34"/>
      <c r="F40" s="16"/>
      <c r="G40" s="16"/>
      <c r="H40" s="17" t="str">
        <f>IF(ISERROR(VLOOKUP(G40,'HLT 2016'!$A$1:$B$83,2,FALSE)),"",VLOOKUP(G40,'HLT 2016'!$A$1:$B$83,2,FALSE))</f>
        <v/>
      </c>
      <c r="I40" s="28"/>
      <c r="J40" s="30"/>
      <c r="K40" s="18" t="e">
        <f t="shared" si="4"/>
        <v>#VALUE!</v>
      </c>
      <c r="L40" s="18" t="e">
        <f t="shared" si="5"/>
        <v>#VALUE!</v>
      </c>
      <c r="M40" s="19"/>
      <c r="N40" s="19"/>
      <c r="O40" s="19"/>
      <c r="P40" s="20"/>
      <c r="Q40" s="21">
        <f>IF(ISERROR(VLOOKUP(P40,'HLT 2016'!$A$1:$B$83,2,FALSE)),0,VLOOKUP(P40,'HLT 2016'!$A$1:$B$83,2,FALSE))</f>
        <v>0</v>
      </c>
      <c r="R40" s="22" t="str">
        <f t="shared" si="6"/>
        <v/>
      </c>
      <c r="S40" s="23" t="e">
        <f t="shared" si="3"/>
        <v>#VALUE!</v>
      </c>
    </row>
    <row r="41" spans="2:19" x14ac:dyDescent="0.25">
      <c r="B41" s="16"/>
      <c r="C41" s="16"/>
      <c r="D41" s="34"/>
      <c r="E41" s="34"/>
      <c r="F41" s="16"/>
      <c r="G41" s="16"/>
      <c r="H41" s="17" t="str">
        <f>IF(ISERROR(VLOOKUP(G41,'HLT 2016'!$A$1:$B$83,2,FALSE)),"",VLOOKUP(G41,'HLT 2016'!$A$1:$B$83,2,FALSE))</f>
        <v/>
      </c>
      <c r="I41" s="28"/>
      <c r="J41" s="30"/>
      <c r="K41" s="18" t="e">
        <f t="shared" si="4"/>
        <v>#VALUE!</v>
      </c>
      <c r="L41" s="18" t="e">
        <f t="shared" si="5"/>
        <v>#VALUE!</v>
      </c>
      <c r="M41" s="19"/>
      <c r="N41" s="19"/>
      <c r="O41" s="19"/>
      <c r="P41" s="20"/>
      <c r="Q41" s="21">
        <f>IF(ISERROR(VLOOKUP(P41,'HLT 2016'!$A$1:$B$83,2,FALSE)),0,VLOOKUP(P41,'HLT 2016'!$A$1:$B$83,2,FALSE))</f>
        <v>0</v>
      </c>
      <c r="R41" s="22" t="str">
        <f t="shared" si="6"/>
        <v/>
      </c>
      <c r="S41" s="23" t="e">
        <f t="shared" si="3"/>
        <v>#VALUE!</v>
      </c>
    </row>
    <row r="42" spans="2:19" x14ac:dyDescent="0.25">
      <c r="B42" s="16"/>
      <c r="C42" s="16"/>
      <c r="D42" s="34"/>
      <c r="E42" s="34"/>
      <c r="F42" s="16"/>
      <c r="G42" s="16"/>
      <c r="H42" s="17" t="str">
        <f>IF(ISERROR(VLOOKUP(G42,'HLT 2016'!$A$1:$B$83,2,FALSE)),"",VLOOKUP(G42,'HLT 2016'!$A$1:$B$83,2,FALSE))</f>
        <v/>
      </c>
      <c r="I42" s="28"/>
      <c r="J42" s="30"/>
      <c r="K42" s="18" t="e">
        <f t="shared" si="4"/>
        <v>#VALUE!</v>
      </c>
      <c r="L42" s="18" t="e">
        <f t="shared" si="5"/>
        <v>#VALUE!</v>
      </c>
      <c r="M42" s="19"/>
      <c r="N42" s="19"/>
      <c r="O42" s="19"/>
      <c r="P42" s="20"/>
      <c r="Q42" s="21">
        <f>IF(ISERROR(VLOOKUP(P42,'HLT 2016'!$A$1:$B$83,2,FALSE)),0,VLOOKUP(P42,'HLT 2016'!$A$1:$B$83,2,FALSE))</f>
        <v>0</v>
      </c>
      <c r="R42" s="22" t="str">
        <f t="shared" si="6"/>
        <v/>
      </c>
      <c r="S42" s="23" t="e">
        <f t="shared" si="3"/>
        <v>#VALUE!</v>
      </c>
    </row>
    <row r="43" spans="2:19" x14ac:dyDescent="0.25">
      <c r="B43" s="16"/>
      <c r="C43" s="16"/>
      <c r="D43" s="34"/>
      <c r="E43" s="34"/>
      <c r="F43" s="16"/>
      <c r="G43" s="16"/>
      <c r="H43" s="17" t="str">
        <f>IF(ISERROR(VLOOKUP(G43,'HLT 2016'!$A$1:$B$83,2,FALSE)),"",VLOOKUP(G43,'HLT 2016'!$A$1:$B$83,2,FALSE))</f>
        <v/>
      </c>
      <c r="I43" s="28"/>
      <c r="J43" s="30"/>
      <c r="K43" s="18" t="e">
        <f t="shared" si="4"/>
        <v>#VALUE!</v>
      </c>
      <c r="L43" s="18" t="e">
        <f t="shared" si="5"/>
        <v>#VALUE!</v>
      </c>
      <c r="M43" s="19"/>
      <c r="N43" s="19"/>
      <c r="O43" s="19"/>
      <c r="P43" s="20"/>
      <c r="Q43" s="21">
        <f>IF(ISERROR(VLOOKUP(P43,'HLT 2016'!$A$1:$B$83,2,FALSE)),0,VLOOKUP(P43,'HLT 2016'!$A$1:$B$83,2,FALSE))</f>
        <v>0</v>
      </c>
      <c r="R43" s="22" t="str">
        <f t="shared" si="6"/>
        <v/>
      </c>
      <c r="S43" s="23" t="e">
        <f t="shared" si="3"/>
        <v>#VALUE!</v>
      </c>
    </row>
    <row r="44" spans="2:19" x14ac:dyDescent="0.25">
      <c r="B44" s="16"/>
      <c r="C44" s="16"/>
      <c r="D44" s="34"/>
      <c r="E44" s="34"/>
      <c r="F44" s="16"/>
      <c r="G44" s="16"/>
      <c r="H44" s="17" t="str">
        <f>IF(ISERROR(VLOOKUP(G44,'HLT 2016'!$A$1:$B$83,2,FALSE)),"",VLOOKUP(G44,'HLT 2016'!$A$1:$B$83,2,FALSE))</f>
        <v/>
      </c>
      <c r="I44" s="28"/>
      <c r="J44" s="30"/>
      <c r="K44" s="18" t="e">
        <f t="shared" si="4"/>
        <v>#VALUE!</v>
      </c>
      <c r="L44" s="18" t="e">
        <f t="shared" si="5"/>
        <v>#VALUE!</v>
      </c>
      <c r="M44" s="19"/>
      <c r="N44" s="19"/>
      <c r="O44" s="19"/>
      <c r="P44" s="20"/>
      <c r="Q44" s="21">
        <f>IF(ISERROR(VLOOKUP(P44,'HLT 2016'!$A$1:$B$83,2,FALSE)),0,VLOOKUP(P44,'HLT 2016'!$A$1:$B$83,2,FALSE))</f>
        <v>0</v>
      </c>
      <c r="R44" s="22" t="str">
        <f t="shared" si="6"/>
        <v/>
      </c>
      <c r="S44" s="23" t="e">
        <f t="shared" ref="S44:S71" si="7">K44+M44+R44</f>
        <v>#VALUE!</v>
      </c>
    </row>
    <row r="45" spans="2:19" x14ac:dyDescent="0.25">
      <c r="B45" s="16"/>
      <c r="C45" s="16"/>
      <c r="D45" s="34"/>
      <c r="E45" s="34"/>
      <c r="F45" s="16"/>
      <c r="G45" s="16"/>
      <c r="H45" s="17" t="str">
        <f>IF(ISERROR(VLOOKUP(G45,'HLT 2016'!$A$1:$B$83,2,FALSE)),"",VLOOKUP(G45,'HLT 2016'!$A$1:$B$83,2,FALSE))</f>
        <v/>
      </c>
      <c r="I45" s="28"/>
      <c r="J45" s="30"/>
      <c r="K45" s="18" t="e">
        <f t="shared" si="4"/>
        <v>#VALUE!</v>
      </c>
      <c r="L45" s="18" t="e">
        <f t="shared" si="5"/>
        <v>#VALUE!</v>
      </c>
      <c r="M45" s="19"/>
      <c r="N45" s="19"/>
      <c r="O45" s="19"/>
      <c r="P45" s="20"/>
      <c r="Q45" s="21">
        <f>IF(ISERROR(VLOOKUP(P45,'HLT 2016'!$A$1:$B$83,2,FALSE)),0,VLOOKUP(P45,'HLT 2016'!$A$1:$B$83,2,FALSE))</f>
        <v>0</v>
      </c>
      <c r="R45" s="22" t="str">
        <f t="shared" si="6"/>
        <v/>
      </c>
      <c r="S45" s="23" t="e">
        <f t="shared" si="7"/>
        <v>#VALUE!</v>
      </c>
    </row>
    <row r="46" spans="2:19" x14ac:dyDescent="0.25">
      <c r="B46" s="16"/>
      <c r="C46" s="16"/>
      <c r="D46" s="34"/>
      <c r="E46" s="34"/>
      <c r="F46" s="16"/>
      <c r="G46" s="16"/>
      <c r="H46" s="17" t="str">
        <f>IF(ISERROR(VLOOKUP(G46,'HLT 2016'!$A$1:$B$83,2,FALSE)),"",VLOOKUP(G46,'HLT 2016'!$A$1:$B$83,2,FALSE))</f>
        <v/>
      </c>
      <c r="I46" s="28"/>
      <c r="J46" s="30"/>
      <c r="K46" s="18" t="e">
        <f t="shared" si="4"/>
        <v>#VALUE!</v>
      </c>
      <c r="L46" s="18" t="e">
        <f t="shared" si="5"/>
        <v>#VALUE!</v>
      </c>
      <c r="M46" s="19"/>
      <c r="N46" s="19"/>
      <c r="O46" s="19"/>
      <c r="P46" s="20"/>
      <c r="Q46" s="21">
        <f>IF(ISERROR(VLOOKUP(P46,'HLT 2016'!$A$1:$B$83,2,FALSE)),0,VLOOKUP(P46,'HLT 2016'!$A$1:$B$83,2,FALSE))</f>
        <v>0</v>
      </c>
      <c r="R46" s="22" t="str">
        <f t="shared" si="6"/>
        <v/>
      </c>
      <c r="S46" s="23" t="e">
        <f t="shared" si="7"/>
        <v>#VALUE!</v>
      </c>
    </row>
    <row r="47" spans="2:19" x14ac:dyDescent="0.25">
      <c r="B47" s="16"/>
      <c r="C47" s="16"/>
      <c r="D47" s="34"/>
      <c r="E47" s="34"/>
      <c r="F47" s="16"/>
      <c r="G47" s="16"/>
      <c r="H47" s="17" t="str">
        <f>IF(ISERROR(VLOOKUP(G47,'HLT 2016'!$A$1:$B$83,2,FALSE)),"",VLOOKUP(G47,'HLT 2016'!$A$1:$B$83,2,FALSE))</f>
        <v/>
      </c>
      <c r="I47" s="28"/>
      <c r="J47" s="30"/>
      <c r="K47" s="18" t="e">
        <f t="shared" si="4"/>
        <v>#VALUE!</v>
      </c>
      <c r="L47" s="18" t="e">
        <f t="shared" si="5"/>
        <v>#VALUE!</v>
      </c>
      <c r="M47" s="19"/>
      <c r="N47" s="19"/>
      <c r="O47" s="19"/>
      <c r="P47" s="20"/>
      <c r="Q47" s="21">
        <f>IF(ISERROR(VLOOKUP(P47,'HLT 2016'!$A$1:$B$83,2,FALSE)),0,VLOOKUP(P47,'HLT 2016'!$A$1:$B$83,2,FALSE))</f>
        <v>0</v>
      </c>
      <c r="R47" s="22" t="str">
        <f t="shared" si="6"/>
        <v/>
      </c>
      <c r="S47" s="23" t="e">
        <f t="shared" si="7"/>
        <v>#VALUE!</v>
      </c>
    </row>
    <row r="48" spans="2:19" x14ac:dyDescent="0.25">
      <c r="B48" s="16"/>
      <c r="C48" s="16"/>
      <c r="D48" s="34"/>
      <c r="E48" s="34"/>
      <c r="F48" s="16"/>
      <c r="G48" s="16"/>
      <c r="H48" s="17" t="str">
        <f>IF(ISERROR(VLOOKUP(G48,'HLT 2016'!$A$1:$B$83,2,FALSE)),"",VLOOKUP(G48,'HLT 2016'!$A$1:$B$83,2,FALSE))</f>
        <v/>
      </c>
      <c r="I48" s="28"/>
      <c r="J48" s="30"/>
      <c r="K48" s="18" t="e">
        <f t="shared" si="4"/>
        <v>#VALUE!</v>
      </c>
      <c r="L48" s="18" t="e">
        <f t="shared" si="5"/>
        <v>#VALUE!</v>
      </c>
      <c r="M48" s="19"/>
      <c r="N48" s="19"/>
      <c r="O48" s="19"/>
      <c r="P48" s="20"/>
      <c r="Q48" s="21">
        <f>IF(ISERROR(VLOOKUP(P48,'HLT 2016'!$A$1:$B$83,2,FALSE)),0,VLOOKUP(P48,'HLT 2016'!$A$1:$B$83,2,FALSE))</f>
        <v>0</v>
      </c>
      <c r="R48" s="22" t="str">
        <f t="shared" si="6"/>
        <v/>
      </c>
      <c r="S48" s="23" t="e">
        <f t="shared" si="7"/>
        <v>#VALUE!</v>
      </c>
    </row>
    <row r="49" spans="2:19" x14ac:dyDescent="0.25">
      <c r="B49" s="16"/>
      <c r="C49" s="16"/>
      <c r="D49" s="34"/>
      <c r="E49" s="34"/>
      <c r="F49" s="16"/>
      <c r="G49" s="16"/>
      <c r="H49" s="17" t="str">
        <f>IF(ISERROR(VLOOKUP(G49,'HLT 2016'!$A$1:$B$83,2,FALSE)),"",VLOOKUP(G49,'HLT 2016'!$A$1:$B$83,2,FALSE))</f>
        <v/>
      </c>
      <c r="I49" s="28"/>
      <c r="J49" s="30"/>
      <c r="K49" s="18" t="e">
        <f t="shared" si="4"/>
        <v>#VALUE!</v>
      </c>
      <c r="L49" s="18" t="e">
        <f t="shared" si="5"/>
        <v>#VALUE!</v>
      </c>
      <c r="M49" s="19"/>
      <c r="N49" s="19"/>
      <c r="O49" s="19"/>
      <c r="P49" s="20"/>
      <c r="Q49" s="21">
        <f>IF(ISERROR(VLOOKUP(P49,'HLT 2016'!$A$1:$B$83,2,FALSE)),0,VLOOKUP(P49,'HLT 2016'!$A$1:$B$83,2,FALSE))</f>
        <v>0</v>
      </c>
      <c r="R49" s="22" t="str">
        <f t="shared" si="6"/>
        <v/>
      </c>
      <c r="S49" s="23" t="e">
        <f t="shared" si="7"/>
        <v>#VALUE!</v>
      </c>
    </row>
    <row r="50" spans="2:19" x14ac:dyDescent="0.25">
      <c r="B50" s="16"/>
      <c r="C50" s="16"/>
      <c r="D50" s="34"/>
      <c r="E50" s="34"/>
      <c r="F50" s="16"/>
      <c r="G50" s="16"/>
      <c r="H50" s="17" t="str">
        <f>IF(ISERROR(VLOOKUP(G50,'HLT 2016'!$A$1:$B$83,2,FALSE)),"",VLOOKUP(G50,'HLT 2016'!$A$1:$B$83,2,FALSE))</f>
        <v/>
      </c>
      <c r="I50" s="28"/>
      <c r="J50" s="30"/>
      <c r="K50" s="18" t="e">
        <f t="shared" si="4"/>
        <v>#VALUE!</v>
      </c>
      <c r="L50" s="18" t="e">
        <f t="shared" si="5"/>
        <v>#VALUE!</v>
      </c>
      <c r="M50" s="19"/>
      <c r="N50" s="19"/>
      <c r="O50" s="19"/>
      <c r="P50" s="20"/>
      <c r="Q50" s="21">
        <f>IF(ISERROR(VLOOKUP(P50,'HLT 2016'!$A$1:$B$83,2,FALSE)),0,VLOOKUP(P50,'HLT 2016'!$A$1:$B$83,2,FALSE))</f>
        <v>0</v>
      </c>
      <c r="R50" s="22" t="str">
        <f t="shared" si="6"/>
        <v/>
      </c>
      <c r="S50" s="23" t="e">
        <f t="shared" si="7"/>
        <v>#VALUE!</v>
      </c>
    </row>
    <row r="51" spans="2:19" x14ac:dyDescent="0.25">
      <c r="B51" s="16"/>
      <c r="C51" s="16"/>
      <c r="D51" s="34"/>
      <c r="E51" s="34"/>
      <c r="F51" s="16"/>
      <c r="G51" s="16"/>
      <c r="H51" s="17" t="str">
        <f>IF(ISERROR(VLOOKUP(G51,'HLT 2016'!$A$1:$B$83,2,FALSE)),"",VLOOKUP(G51,'HLT 2016'!$A$1:$B$83,2,FALSE))</f>
        <v/>
      </c>
      <c r="I51" s="28"/>
      <c r="J51" s="30"/>
      <c r="K51" s="18" t="e">
        <f t="shared" si="4"/>
        <v>#VALUE!</v>
      </c>
      <c r="L51" s="18" t="e">
        <f t="shared" si="5"/>
        <v>#VALUE!</v>
      </c>
      <c r="M51" s="19"/>
      <c r="N51" s="19"/>
      <c r="O51" s="19"/>
      <c r="P51" s="20"/>
      <c r="Q51" s="21">
        <f>IF(ISERROR(VLOOKUP(P51,'HLT 2016'!$A$1:$B$83,2,FALSE)),0,VLOOKUP(P51,'HLT 2016'!$A$1:$B$83,2,FALSE))</f>
        <v>0</v>
      </c>
      <c r="R51" s="22" t="str">
        <f t="shared" si="6"/>
        <v/>
      </c>
      <c r="S51" s="23" t="e">
        <f t="shared" si="7"/>
        <v>#VALUE!</v>
      </c>
    </row>
    <row r="52" spans="2:19" x14ac:dyDescent="0.25">
      <c r="B52" s="16"/>
      <c r="C52" s="16"/>
      <c r="D52" s="34"/>
      <c r="E52" s="34"/>
      <c r="F52" s="16"/>
      <c r="G52" s="16"/>
      <c r="H52" s="17" t="str">
        <f>IF(ISERROR(VLOOKUP(G52,'HLT 2016'!$A$1:$B$83,2,FALSE)),"",VLOOKUP(G52,'HLT 2016'!$A$1:$B$83,2,FALSE))</f>
        <v/>
      </c>
      <c r="I52" s="28"/>
      <c r="J52" s="30"/>
      <c r="K52" s="18" t="e">
        <f t="shared" si="4"/>
        <v>#VALUE!</v>
      </c>
      <c r="L52" s="18" t="e">
        <f t="shared" si="5"/>
        <v>#VALUE!</v>
      </c>
      <c r="M52" s="19"/>
      <c r="N52" s="19"/>
      <c r="O52" s="19"/>
      <c r="P52" s="20"/>
      <c r="Q52" s="21">
        <f>IF(ISERROR(VLOOKUP(P52,'HLT 2016'!$A$1:$B$83,2,FALSE)),0,VLOOKUP(P52,'HLT 2016'!$A$1:$B$83,2,FALSE))</f>
        <v>0</v>
      </c>
      <c r="R52" s="22" t="str">
        <f t="shared" si="6"/>
        <v/>
      </c>
      <c r="S52" s="23" t="e">
        <f t="shared" si="7"/>
        <v>#VALUE!</v>
      </c>
    </row>
    <row r="53" spans="2:19" x14ac:dyDescent="0.25">
      <c r="B53" s="16"/>
      <c r="C53" s="16"/>
      <c r="D53" s="34"/>
      <c r="E53" s="34"/>
      <c r="F53" s="16"/>
      <c r="G53" s="16"/>
      <c r="H53" s="17" t="str">
        <f>IF(ISERROR(VLOOKUP(G53,'HLT 2016'!$A$1:$B$83,2,FALSE)),"",VLOOKUP(G53,'HLT 2016'!$A$1:$B$83,2,FALSE))</f>
        <v/>
      </c>
      <c r="I53" s="28"/>
      <c r="J53" s="30"/>
      <c r="K53" s="18" t="e">
        <f t="shared" si="4"/>
        <v>#VALUE!</v>
      </c>
      <c r="L53" s="18" t="e">
        <f t="shared" si="5"/>
        <v>#VALUE!</v>
      </c>
      <c r="M53" s="19"/>
      <c r="N53" s="19"/>
      <c r="O53" s="19"/>
      <c r="P53" s="20"/>
      <c r="Q53" s="21">
        <f>IF(ISERROR(VLOOKUP(P53,'HLT 2016'!$A$1:$B$83,2,FALSE)),0,VLOOKUP(P53,'HLT 2016'!$A$1:$B$83,2,FALSE))</f>
        <v>0</v>
      </c>
      <c r="R53" s="22" t="str">
        <f t="shared" si="6"/>
        <v/>
      </c>
      <c r="S53" s="23" t="e">
        <f t="shared" si="7"/>
        <v>#VALUE!</v>
      </c>
    </row>
    <row r="54" spans="2:19" x14ac:dyDescent="0.25">
      <c r="B54" s="16"/>
      <c r="C54" s="16"/>
      <c r="D54" s="34"/>
      <c r="E54" s="34"/>
      <c r="F54" s="16"/>
      <c r="G54" s="16"/>
      <c r="H54" s="17" t="str">
        <f>IF(ISERROR(VLOOKUP(G54,'HLT 2016'!$A$1:$B$83,2,FALSE)),"",VLOOKUP(G54,'HLT 2016'!$A$1:$B$83,2,FALSE))</f>
        <v/>
      </c>
      <c r="I54" s="28"/>
      <c r="J54" s="30"/>
      <c r="K54" s="18" t="e">
        <f t="shared" si="4"/>
        <v>#VALUE!</v>
      </c>
      <c r="L54" s="18" t="e">
        <f t="shared" si="5"/>
        <v>#VALUE!</v>
      </c>
      <c r="M54" s="19"/>
      <c r="N54" s="19"/>
      <c r="O54" s="19"/>
      <c r="P54" s="20"/>
      <c r="Q54" s="21">
        <f>IF(ISERROR(VLOOKUP(P54,'HLT 2016'!$A$1:$B$83,2,FALSE)),0,VLOOKUP(P54,'HLT 2016'!$A$1:$B$83,2,FALSE))</f>
        <v>0</v>
      </c>
      <c r="R54" s="22" t="str">
        <f t="shared" si="6"/>
        <v/>
      </c>
      <c r="S54" s="23" t="e">
        <f t="shared" si="7"/>
        <v>#VALUE!</v>
      </c>
    </row>
    <row r="55" spans="2:19" x14ac:dyDescent="0.25">
      <c r="B55" s="16"/>
      <c r="C55" s="16"/>
      <c r="D55" s="34"/>
      <c r="E55" s="34"/>
      <c r="F55" s="16"/>
      <c r="G55" s="16"/>
      <c r="H55" s="17" t="str">
        <f>IF(ISERROR(VLOOKUP(G55,'HLT 2016'!$A$1:$B$83,2,FALSE)),"",VLOOKUP(G55,'HLT 2016'!$A$1:$B$83,2,FALSE))</f>
        <v/>
      </c>
      <c r="I55" s="28"/>
      <c r="J55" s="30"/>
      <c r="K55" s="18" t="e">
        <f t="shared" si="4"/>
        <v>#VALUE!</v>
      </c>
      <c r="L55" s="18" t="e">
        <f t="shared" si="5"/>
        <v>#VALUE!</v>
      </c>
      <c r="M55" s="19"/>
      <c r="N55" s="19"/>
      <c r="O55" s="19"/>
      <c r="P55" s="20"/>
      <c r="Q55" s="21">
        <f>IF(ISERROR(VLOOKUP(P55,'HLT 2016'!$A$1:$B$83,2,FALSE)),0,VLOOKUP(P55,'HLT 2016'!$A$1:$B$83,2,FALSE))</f>
        <v>0</v>
      </c>
      <c r="R55" s="22" t="str">
        <f t="shared" si="6"/>
        <v/>
      </c>
      <c r="S55" s="23" t="e">
        <f t="shared" si="7"/>
        <v>#VALUE!</v>
      </c>
    </row>
    <row r="56" spans="2:19" x14ac:dyDescent="0.25">
      <c r="B56" s="16"/>
      <c r="C56" s="16"/>
      <c r="D56" s="34"/>
      <c r="E56" s="34"/>
      <c r="F56" s="16"/>
      <c r="G56" s="16"/>
      <c r="H56" s="17" t="str">
        <f>IF(ISERROR(VLOOKUP(G56,'HLT 2016'!$A$1:$B$83,2,FALSE)),"",VLOOKUP(G56,'HLT 2016'!$A$1:$B$83,2,FALSE))</f>
        <v/>
      </c>
      <c r="I56" s="28"/>
      <c r="J56" s="30"/>
      <c r="K56" s="18" t="e">
        <f t="shared" si="4"/>
        <v>#VALUE!</v>
      </c>
      <c r="L56" s="18" t="e">
        <f t="shared" si="5"/>
        <v>#VALUE!</v>
      </c>
      <c r="M56" s="19"/>
      <c r="N56" s="19"/>
      <c r="O56" s="19"/>
      <c r="P56" s="20"/>
      <c r="Q56" s="21">
        <f>IF(ISERROR(VLOOKUP(P56,'HLT 2016'!$A$1:$B$83,2,FALSE)),0,VLOOKUP(P56,'HLT 2016'!$A$1:$B$83,2,FALSE))</f>
        <v>0</v>
      </c>
      <c r="R56" s="22" t="str">
        <f t="shared" si="6"/>
        <v/>
      </c>
      <c r="S56" s="23" t="e">
        <f t="shared" si="7"/>
        <v>#VALUE!</v>
      </c>
    </row>
    <row r="57" spans="2:19" x14ac:dyDescent="0.25">
      <c r="B57" s="16"/>
      <c r="C57" s="16"/>
      <c r="D57" s="34"/>
      <c r="E57" s="34"/>
      <c r="F57" s="16"/>
      <c r="G57" s="16"/>
      <c r="H57" s="17" t="str">
        <f>IF(ISERROR(VLOOKUP(G57,'HLT 2016'!$A$1:$B$83,2,FALSE)),"",VLOOKUP(G57,'HLT 2016'!$A$1:$B$83,2,FALSE))</f>
        <v/>
      </c>
      <c r="I57" s="28"/>
      <c r="J57" s="30"/>
      <c r="K57" s="18" t="e">
        <f t="shared" si="4"/>
        <v>#VALUE!</v>
      </c>
      <c r="L57" s="18" t="e">
        <f t="shared" si="5"/>
        <v>#VALUE!</v>
      </c>
      <c r="M57" s="19"/>
      <c r="N57" s="19"/>
      <c r="O57" s="19"/>
      <c r="P57" s="20"/>
      <c r="Q57" s="21">
        <f>IF(ISERROR(VLOOKUP(P57,'HLT 2016'!$A$1:$B$83,2,FALSE)),0,VLOOKUP(P57,'HLT 2016'!$A$1:$B$83,2,FALSE))</f>
        <v>0</v>
      </c>
      <c r="R57" s="22" t="str">
        <f t="shared" si="6"/>
        <v/>
      </c>
      <c r="S57" s="23" t="e">
        <f t="shared" si="7"/>
        <v>#VALUE!</v>
      </c>
    </row>
    <row r="58" spans="2:19" x14ac:dyDescent="0.25">
      <c r="B58" s="16"/>
      <c r="C58" s="16"/>
      <c r="D58" s="34"/>
      <c r="E58" s="34"/>
      <c r="F58" s="16"/>
      <c r="G58" s="16"/>
      <c r="H58" s="17" t="str">
        <f>IF(ISERROR(VLOOKUP(G58,'HLT 2016'!$A$1:$B$83,2,FALSE)),"",VLOOKUP(G58,'HLT 2016'!$A$1:$B$83,2,FALSE))</f>
        <v/>
      </c>
      <c r="I58" s="28"/>
      <c r="J58" s="30"/>
      <c r="K58" s="18" t="e">
        <f t="shared" si="4"/>
        <v>#VALUE!</v>
      </c>
      <c r="L58" s="18" t="e">
        <f t="shared" si="5"/>
        <v>#VALUE!</v>
      </c>
      <c r="M58" s="19"/>
      <c r="N58" s="19"/>
      <c r="O58" s="19"/>
      <c r="P58" s="20"/>
      <c r="Q58" s="21">
        <f>IF(ISERROR(VLOOKUP(P58,'HLT 2016'!$A$1:$B$83,2,FALSE)),0,VLOOKUP(P58,'HLT 2016'!$A$1:$B$83,2,FALSE))</f>
        <v>0</v>
      </c>
      <c r="R58" s="22" t="str">
        <f t="shared" si="6"/>
        <v/>
      </c>
      <c r="S58" s="23" t="e">
        <f t="shared" si="7"/>
        <v>#VALUE!</v>
      </c>
    </row>
    <row r="59" spans="2:19" x14ac:dyDescent="0.25">
      <c r="B59" s="16"/>
      <c r="C59" s="16"/>
      <c r="D59" s="34"/>
      <c r="E59" s="34"/>
      <c r="F59" s="16"/>
      <c r="G59" s="16"/>
      <c r="H59" s="17" t="str">
        <f>IF(ISERROR(VLOOKUP(G59,'HLT 2016'!$A$1:$B$83,2,FALSE)),"",VLOOKUP(G59,'HLT 2016'!$A$1:$B$83,2,FALSE))</f>
        <v/>
      </c>
      <c r="I59" s="28"/>
      <c r="J59" s="30"/>
      <c r="K59" s="18" t="e">
        <f t="shared" si="4"/>
        <v>#VALUE!</v>
      </c>
      <c r="L59" s="18" t="e">
        <f t="shared" si="5"/>
        <v>#VALUE!</v>
      </c>
      <c r="M59" s="19"/>
      <c r="N59" s="19"/>
      <c r="O59" s="19"/>
      <c r="P59" s="20"/>
      <c r="Q59" s="21">
        <f>IF(ISERROR(VLOOKUP(P59,'HLT 2016'!$A$1:$B$83,2,FALSE)),0,VLOOKUP(P59,'HLT 2016'!$A$1:$B$83,2,FALSE))</f>
        <v>0</v>
      </c>
      <c r="R59" s="22" t="str">
        <f t="shared" si="6"/>
        <v/>
      </c>
      <c r="S59" s="23" t="e">
        <f t="shared" si="7"/>
        <v>#VALUE!</v>
      </c>
    </row>
    <row r="60" spans="2:19" x14ac:dyDescent="0.25">
      <c r="B60" s="16"/>
      <c r="C60" s="16"/>
      <c r="D60" s="34"/>
      <c r="E60" s="34"/>
      <c r="F60" s="16"/>
      <c r="G60" s="16"/>
      <c r="H60" s="17" t="str">
        <f>IF(ISERROR(VLOOKUP(G60,'HLT 2016'!$A$1:$B$83,2,FALSE)),"",VLOOKUP(G60,'HLT 2016'!$A$1:$B$83,2,FALSE))</f>
        <v/>
      </c>
      <c r="I60" s="28"/>
      <c r="J60" s="30"/>
      <c r="K60" s="18" t="e">
        <f t="shared" si="4"/>
        <v>#VALUE!</v>
      </c>
      <c r="L60" s="18" t="e">
        <f t="shared" si="5"/>
        <v>#VALUE!</v>
      </c>
      <c r="M60" s="19"/>
      <c r="N60" s="19"/>
      <c r="O60" s="19"/>
      <c r="P60" s="20"/>
      <c r="Q60" s="21">
        <f>IF(ISERROR(VLOOKUP(P60,'HLT 2016'!$A$1:$B$83,2,FALSE)),0,VLOOKUP(P60,'HLT 2016'!$A$1:$B$83,2,FALSE))</f>
        <v>0</v>
      </c>
      <c r="R60" s="22" t="str">
        <f t="shared" si="6"/>
        <v/>
      </c>
      <c r="S60" s="23" t="e">
        <f t="shared" si="7"/>
        <v>#VALUE!</v>
      </c>
    </row>
    <row r="61" spans="2:19" x14ac:dyDescent="0.25">
      <c r="B61" s="16"/>
      <c r="C61" s="16"/>
      <c r="D61" s="34"/>
      <c r="E61" s="34"/>
      <c r="F61" s="16"/>
      <c r="G61" s="16"/>
      <c r="H61" s="17" t="str">
        <f>IF(ISERROR(VLOOKUP(G61,'HLT 2016'!$A$1:$B$83,2,FALSE)),"",VLOOKUP(G61,'HLT 2016'!$A$1:$B$83,2,FALSE))</f>
        <v/>
      </c>
      <c r="I61" s="28"/>
      <c r="J61" s="30"/>
      <c r="K61" s="18" t="e">
        <f t="shared" si="4"/>
        <v>#VALUE!</v>
      </c>
      <c r="L61" s="18" t="e">
        <f t="shared" si="5"/>
        <v>#VALUE!</v>
      </c>
      <c r="M61" s="19"/>
      <c r="N61" s="19"/>
      <c r="O61" s="19"/>
      <c r="P61" s="20"/>
      <c r="Q61" s="21">
        <f>IF(ISERROR(VLOOKUP(P61,'HLT 2016'!$A$1:$B$83,2,FALSE)),0,VLOOKUP(P61,'HLT 2016'!$A$1:$B$83,2,FALSE))</f>
        <v>0</v>
      </c>
      <c r="R61" s="22" t="str">
        <f t="shared" si="6"/>
        <v/>
      </c>
      <c r="S61" s="23" t="e">
        <f t="shared" si="7"/>
        <v>#VALUE!</v>
      </c>
    </row>
    <row r="62" spans="2:19" x14ac:dyDescent="0.25">
      <c r="B62" s="16"/>
      <c r="C62" s="16"/>
      <c r="D62" s="34"/>
      <c r="E62" s="34"/>
      <c r="F62" s="16"/>
      <c r="G62" s="16"/>
      <c r="H62" s="17" t="str">
        <f>IF(ISERROR(VLOOKUP(G62,'HLT 2016'!$A$1:$B$83,2,FALSE)),"",VLOOKUP(G62,'HLT 2016'!$A$1:$B$83,2,FALSE))</f>
        <v/>
      </c>
      <c r="I62" s="28"/>
      <c r="J62" s="30"/>
      <c r="K62" s="18" t="e">
        <f t="shared" si="4"/>
        <v>#VALUE!</v>
      </c>
      <c r="L62" s="18" t="e">
        <f t="shared" si="5"/>
        <v>#VALUE!</v>
      </c>
      <c r="M62" s="19"/>
      <c r="N62" s="19"/>
      <c r="O62" s="19"/>
      <c r="P62" s="20"/>
      <c r="Q62" s="21">
        <f>IF(ISERROR(VLOOKUP(P62,'HLT 2016'!$A$1:$B$83,2,FALSE)),0,VLOOKUP(P62,'HLT 2016'!$A$1:$B$83,2,FALSE))</f>
        <v>0</v>
      </c>
      <c r="R62" s="22" t="str">
        <f t="shared" si="6"/>
        <v/>
      </c>
      <c r="S62" s="23" t="e">
        <f t="shared" si="7"/>
        <v>#VALUE!</v>
      </c>
    </row>
    <row r="63" spans="2:19" x14ac:dyDescent="0.25">
      <c r="B63" s="16"/>
      <c r="C63" s="16"/>
      <c r="D63" s="34"/>
      <c r="E63" s="34"/>
      <c r="F63" s="16"/>
      <c r="G63" s="16"/>
      <c r="H63" s="17" t="str">
        <f>IF(ISERROR(VLOOKUP(G63,'HLT 2016'!$A$1:$B$83,2,FALSE)),"",VLOOKUP(G63,'HLT 2016'!$A$1:$B$83,2,FALSE))</f>
        <v/>
      </c>
      <c r="I63" s="28"/>
      <c r="J63" s="30"/>
      <c r="K63" s="18" t="e">
        <f t="shared" si="4"/>
        <v>#VALUE!</v>
      </c>
      <c r="L63" s="18" t="e">
        <f t="shared" si="5"/>
        <v>#VALUE!</v>
      </c>
      <c r="M63" s="19"/>
      <c r="N63" s="19"/>
      <c r="O63" s="19"/>
      <c r="P63" s="20"/>
      <c r="Q63" s="21">
        <f>IF(ISERROR(VLOOKUP(P63,'HLT 2016'!$A$1:$B$83,2,FALSE)),0,VLOOKUP(P63,'HLT 2016'!$A$1:$B$83,2,FALSE))</f>
        <v>0</v>
      </c>
      <c r="R63" s="22" t="str">
        <f t="shared" si="6"/>
        <v/>
      </c>
      <c r="S63" s="23" t="e">
        <f t="shared" si="7"/>
        <v>#VALUE!</v>
      </c>
    </row>
    <row r="64" spans="2:19" x14ac:dyDescent="0.25">
      <c r="B64" s="16"/>
      <c r="C64" s="16"/>
      <c r="D64" s="34"/>
      <c r="E64" s="34"/>
      <c r="F64" s="16"/>
      <c r="G64" s="16"/>
      <c r="H64" s="17" t="str">
        <f>IF(ISERROR(VLOOKUP(G64,'HLT 2016'!$A$1:$B$83,2,FALSE)),"",VLOOKUP(G64,'HLT 2016'!$A$1:$B$83,2,FALSE))</f>
        <v/>
      </c>
      <c r="I64" s="28"/>
      <c r="J64" s="30"/>
      <c r="K64" s="18" t="e">
        <f t="shared" si="4"/>
        <v>#VALUE!</v>
      </c>
      <c r="L64" s="18" t="e">
        <f t="shared" si="5"/>
        <v>#VALUE!</v>
      </c>
      <c r="M64" s="19"/>
      <c r="N64" s="19"/>
      <c r="O64" s="19"/>
      <c r="P64" s="20"/>
      <c r="Q64" s="21">
        <f>IF(ISERROR(VLOOKUP(P64,'HLT 2016'!$A$1:$B$83,2,FALSE)),0,VLOOKUP(P64,'HLT 2016'!$A$1:$B$83,2,FALSE))</f>
        <v>0</v>
      </c>
      <c r="R64" s="22" t="str">
        <f t="shared" si="6"/>
        <v/>
      </c>
      <c r="S64" s="23" t="e">
        <f t="shared" si="7"/>
        <v>#VALUE!</v>
      </c>
    </row>
    <row r="65" spans="2:19" x14ac:dyDescent="0.25">
      <c r="B65" s="16"/>
      <c r="C65" s="16"/>
      <c r="D65" s="34"/>
      <c r="E65" s="34"/>
      <c r="F65" s="16"/>
      <c r="G65" s="16"/>
      <c r="H65" s="17" t="str">
        <f>IF(ISERROR(VLOOKUP(G65,'HLT 2016'!$A$1:$B$83,2,FALSE)),"",VLOOKUP(G65,'HLT 2016'!$A$1:$B$83,2,FALSE))</f>
        <v/>
      </c>
      <c r="I65" s="28"/>
      <c r="J65" s="30"/>
      <c r="K65" s="18" t="e">
        <f t="shared" si="4"/>
        <v>#VALUE!</v>
      </c>
      <c r="L65" s="18" t="e">
        <f t="shared" si="5"/>
        <v>#VALUE!</v>
      </c>
      <c r="M65" s="19"/>
      <c r="N65" s="19"/>
      <c r="O65" s="19"/>
      <c r="P65" s="20"/>
      <c r="Q65" s="21">
        <f>IF(ISERROR(VLOOKUP(P65,'HLT 2016'!$A$1:$B$83,2,FALSE)),0,VLOOKUP(P65,'HLT 2016'!$A$1:$B$83,2,FALSE))</f>
        <v>0</v>
      </c>
      <c r="R65" s="22" t="str">
        <f t="shared" si="6"/>
        <v/>
      </c>
      <c r="S65" s="23" t="e">
        <f t="shared" si="7"/>
        <v>#VALUE!</v>
      </c>
    </row>
    <row r="66" spans="2:19" x14ac:dyDescent="0.25">
      <c r="B66" s="16"/>
      <c r="C66" s="16"/>
      <c r="D66" s="34"/>
      <c r="E66" s="34"/>
      <c r="F66" s="16"/>
      <c r="G66" s="16"/>
      <c r="H66" s="17" t="str">
        <f>IF(ISERROR(VLOOKUP(G66,'HLT 2016'!$A$1:$B$83,2,FALSE)),"",VLOOKUP(G66,'HLT 2016'!$A$1:$B$83,2,FALSE))</f>
        <v/>
      </c>
      <c r="I66" s="28"/>
      <c r="J66" s="30"/>
      <c r="K66" s="18" t="e">
        <f t="shared" si="4"/>
        <v>#VALUE!</v>
      </c>
      <c r="L66" s="18" t="e">
        <f t="shared" si="5"/>
        <v>#VALUE!</v>
      </c>
      <c r="M66" s="19"/>
      <c r="N66" s="19"/>
      <c r="O66" s="19"/>
      <c r="P66" s="20"/>
      <c r="Q66" s="21">
        <f>IF(ISERROR(VLOOKUP(P66,'HLT 2016'!$A$1:$B$83,2,FALSE)),0,VLOOKUP(P66,'HLT 2016'!$A$1:$B$83,2,FALSE))</f>
        <v>0</v>
      </c>
      <c r="R66" s="22" t="str">
        <f t="shared" si="6"/>
        <v/>
      </c>
      <c r="S66" s="23" t="e">
        <f t="shared" si="7"/>
        <v>#VALUE!</v>
      </c>
    </row>
    <row r="67" spans="2:19" x14ac:dyDescent="0.25">
      <c r="B67" s="16"/>
      <c r="C67" s="16"/>
      <c r="D67" s="34"/>
      <c r="E67" s="34"/>
      <c r="F67" s="16"/>
      <c r="G67" s="16"/>
      <c r="H67" s="17" t="str">
        <f>IF(ISERROR(VLOOKUP(G67,'HLT 2016'!$A$1:$B$83,2,FALSE)),"",VLOOKUP(G67,'HLT 2016'!$A$1:$B$83,2,FALSE))</f>
        <v/>
      </c>
      <c r="I67" s="28"/>
      <c r="J67" s="30"/>
      <c r="K67" s="18" t="e">
        <f t="shared" si="4"/>
        <v>#VALUE!</v>
      </c>
      <c r="L67" s="18" t="e">
        <f t="shared" si="5"/>
        <v>#VALUE!</v>
      </c>
      <c r="M67" s="19"/>
      <c r="N67" s="19"/>
      <c r="O67" s="19"/>
      <c r="P67" s="20"/>
      <c r="Q67" s="21">
        <f>IF(ISERROR(VLOOKUP(P67,'HLT 2016'!$A$1:$B$83,2,FALSE)),0,VLOOKUP(P67,'HLT 2016'!$A$1:$B$83,2,FALSE))</f>
        <v>0</v>
      </c>
      <c r="R67" s="22" t="str">
        <f t="shared" si="6"/>
        <v/>
      </c>
      <c r="S67" s="23" t="e">
        <f t="shared" si="7"/>
        <v>#VALUE!</v>
      </c>
    </row>
    <row r="68" spans="2:19" x14ac:dyDescent="0.25">
      <c r="B68" s="16"/>
      <c r="C68" s="16"/>
      <c r="D68" s="34"/>
      <c r="E68" s="34"/>
      <c r="F68" s="16"/>
      <c r="G68" s="16"/>
      <c r="H68" s="17" t="str">
        <f>IF(ISERROR(VLOOKUP(G68,'HLT 2016'!$A$1:$B$83,2,FALSE)),"",VLOOKUP(G68,'HLT 2016'!$A$1:$B$83,2,FALSE))</f>
        <v/>
      </c>
      <c r="I68" s="28"/>
      <c r="J68" s="30"/>
      <c r="K68" s="18" t="e">
        <f t="shared" ref="K68:K83" si="8">H68*J68</f>
        <v>#VALUE!</v>
      </c>
      <c r="L68" s="18" t="e">
        <f t="shared" ref="L68:L83" si="9">H68+K68</f>
        <v>#VALUE!</v>
      </c>
      <c r="M68" s="19"/>
      <c r="N68" s="19"/>
      <c r="O68" s="19"/>
      <c r="P68" s="20"/>
      <c r="Q68" s="21">
        <f>IF(ISERROR(VLOOKUP(P68,'HLT 2016'!$A$1:$B$83,2,FALSE)),0,VLOOKUP(P68,'HLT 2016'!$A$1:$B$83,2,FALSE))</f>
        <v>0</v>
      </c>
      <c r="R68" s="22" t="str">
        <f t="shared" ref="R68:R83" si="10">IF(ISERROR(Q68-H68),"",Q68-H68)</f>
        <v/>
      </c>
      <c r="S68" s="23" t="e">
        <f t="shared" si="7"/>
        <v>#VALUE!</v>
      </c>
    </row>
    <row r="69" spans="2:19" x14ac:dyDescent="0.25">
      <c r="B69" s="16"/>
      <c r="C69" s="16"/>
      <c r="D69" s="34"/>
      <c r="E69" s="34"/>
      <c r="F69" s="16"/>
      <c r="G69" s="16"/>
      <c r="H69" s="17" t="str">
        <f>IF(ISERROR(VLOOKUP(G69,'HLT 2016'!$A$1:$B$83,2,FALSE)),"",VLOOKUP(G69,'HLT 2016'!$A$1:$B$83,2,FALSE))</f>
        <v/>
      </c>
      <c r="I69" s="28"/>
      <c r="J69" s="30"/>
      <c r="K69" s="18" t="e">
        <f t="shared" si="8"/>
        <v>#VALUE!</v>
      </c>
      <c r="L69" s="18" t="e">
        <f t="shared" si="9"/>
        <v>#VALUE!</v>
      </c>
      <c r="M69" s="19"/>
      <c r="N69" s="19"/>
      <c r="O69" s="19"/>
      <c r="P69" s="20"/>
      <c r="Q69" s="21">
        <f>IF(ISERROR(VLOOKUP(P69,'HLT 2016'!$A$1:$B$83,2,FALSE)),0,VLOOKUP(P69,'HLT 2016'!$A$1:$B$83,2,FALSE))</f>
        <v>0</v>
      </c>
      <c r="R69" s="22" t="str">
        <f t="shared" si="10"/>
        <v/>
      </c>
      <c r="S69" s="23" t="e">
        <f t="shared" si="7"/>
        <v>#VALUE!</v>
      </c>
    </row>
    <row r="70" spans="2:19" x14ac:dyDescent="0.25">
      <c r="B70" s="16"/>
      <c r="C70" s="16"/>
      <c r="D70" s="34"/>
      <c r="E70" s="34"/>
      <c r="F70" s="16"/>
      <c r="G70" s="16"/>
      <c r="H70" s="17" t="str">
        <f>IF(ISERROR(VLOOKUP(G70,'HLT 2016'!$A$1:$B$83,2,FALSE)),"",VLOOKUP(G70,'HLT 2016'!$A$1:$B$83,2,FALSE))</f>
        <v/>
      </c>
      <c r="I70" s="28"/>
      <c r="J70" s="30"/>
      <c r="K70" s="18" t="e">
        <f t="shared" si="8"/>
        <v>#VALUE!</v>
      </c>
      <c r="L70" s="18" t="e">
        <f t="shared" si="9"/>
        <v>#VALUE!</v>
      </c>
      <c r="M70" s="19"/>
      <c r="N70" s="19"/>
      <c r="O70" s="19"/>
      <c r="P70" s="20"/>
      <c r="Q70" s="21">
        <f>IF(ISERROR(VLOOKUP(P70,'HLT 2016'!$A$1:$B$83,2,FALSE)),0,VLOOKUP(P70,'HLT 2016'!$A$1:$B$83,2,FALSE))</f>
        <v>0</v>
      </c>
      <c r="R70" s="22" t="str">
        <f t="shared" si="10"/>
        <v/>
      </c>
      <c r="S70" s="23" t="e">
        <f t="shared" si="7"/>
        <v>#VALUE!</v>
      </c>
    </row>
    <row r="71" spans="2:19" x14ac:dyDescent="0.25">
      <c r="B71" s="16"/>
      <c r="C71" s="16"/>
      <c r="D71" s="34"/>
      <c r="E71" s="34"/>
      <c r="F71" s="16"/>
      <c r="G71" s="16"/>
      <c r="H71" s="17" t="str">
        <f>IF(ISERROR(VLOOKUP(G71,'HLT 2016'!$A$1:$B$83,2,FALSE)),"",VLOOKUP(G71,'HLT 2016'!$A$1:$B$83,2,FALSE))</f>
        <v/>
      </c>
      <c r="I71" s="28"/>
      <c r="J71" s="30"/>
      <c r="K71" s="18" t="e">
        <f t="shared" si="8"/>
        <v>#VALUE!</v>
      </c>
      <c r="L71" s="18" t="e">
        <f t="shared" si="9"/>
        <v>#VALUE!</v>
      </c>
      <c r="M71" s="19"/>
      <c r="N71" s="19"/>
      <c r="O71" s="19"/>
      <c r="P71" s="20"/>
      <c r="Q71" s="21">
        <f>IF(ISERROR(VLOOKUP(P71,'HLT 2016'!$A$1:$B$83,2,FALSE)),0,VLOOKUP(P71,'HLT 2016'!$A$1:$B$83,2,FALSE))</f>
        <v>0</v>
      </c>
      <c r="R71" s="22" t="str">
        <f t="shared" si="10"/>
        <v/>
      </c>
      <c r="S71" s="23" t="e">
        <f t="shared" si="7"/>
        <v>#VALUE!</v>
      </c>
    </row>
    <row r="72" spans="2:19" x14ac:dyDescent="0.25">
      <c r="B72" s="16"/>
      <c r="C72" s="16"/>
      <c r="D72" s="34"/>
      <c r="E72" s="34"/>
      <c r="F72" s="16"/>
      <c r="G72" s="16"/>
      <c r="H72" s="17" t="str">
        <f>IF(ISERROR(VLOOKUP(G72,'HLT 2016'!$A$1:$B$83,2,FALSE)),"",VLOOKUP(G72,'HLT 2016'!$A$1:$B$83,2,FALSE))</f>
        <v/>
      </c>
      <c r="I72" s="28"/>
      <c r="J72" s="30"/>
      <c r="K72" s="18" t="e">
        <f t="shared" si="8"/>
        <v>#VALUE!</v>
      </c>
      <c r="L72" s="18" t="e">
        <f t="shared" si="9"/>
        <v>#VALUE!</v>
      </c>
      <c r="M72" s="19"/>
      <c r="N72" s="19"/>
      <c r="O72" s="19"/>
      <c r="P72" s="20"/>
      <c r="Q72" s="21">
        <f>IF(ISERROR(VLOOKUP(P72,'HLT 2016'!$A$1:$B$83,2,FALSE)),0,VLOOKUP(P72,'HLT 2016'!$A$1:$B$83,2,FALSE))</f>
        <v>0</v>
      </c>
      <c r="R72" s="22" t="str">
        <f t="shared" si="10"/>
        <v/>
      </c>
      <c r="S72" s="23" t="e">
        <f t="shared" ref="S72:S83" si="11">K72+M72+R72</f>
        <v>#VALUE!</v>
      </c>
    </row>
    <row r="73" spans="2:19" x14ac:dyDescent="0.25">
      <c r="B73" s="16"/>
      <c r="C73" s="16"/>
      <c r="D73" s="34"/>
      <c r="E73" s="34"/>
      <c r="F73" s="16"/>
      <c r="G73" s="16"/>
      <c r="H73" s="17" t="str">
        <f>IF(ISERROR(VLOOKUP(G73,'HLT 2016'!$A$1:$B$83,2,FALSE)),"",VLOOKUP(G73,'HLT 2016'!$A$1:$B$83,2,FALSE))</f>
        <v/>
      </c>
      <c r="I73" s="28"/>
      <c r="J73" s="30"/>
      <c r="K73" s="18" t="e">
        <f t="shared" si="8"/>
        <v>#VALUE!</v>
      </c>
      <c r="L73" s="18" t="e">
        <f t="shared" si="9"/>
        <v>#VALUE!</v>
      </c>
      <c r="M73" s="19"/>
      <c r="N73" s="19"/>
      <c r="O73" s="19"/>
      <c r="P73" s="20"/>
      <c r="Q73" s="21">
        <f>IF(ISERROR(VLOOKUP(P73,'HLT 2016'!$A$1:$B$83,2,FALSE)),0,VLOOKUP(P73,'HLT 2016'!$A$1:$B$83,2,FALSE))</f>
        <v>0</v>
      </c>
      <c r="R73" s="22" t="str">
        <f t="shared" si="10"/>
        <v/>
      </c>
      <c r="S73" s="23" t="e">
        <f t="shared" si="11"/>
        <v>#VALUE!</v>
      </c>
    </row>
    <row r="74" spans="2:19" x14ac:dyDescent="0.25">
      <c r="B74" s="16"/>
      <c r="C74" s="16"/>
      <c r="D74" s="34"/>
      <c r="E74" s="34"/>
      <c r="F74" s="16"/>
      <c r="G74" s="16"/>
      <c r="H74" s="17" t="str">
        <f>IF(ISERROR(VLOOKUP(G74,'HLT 2016'!$A$1:$B$83,2,FALSE)),"",VLOOKUP(G74,'HLT 2016'!$A$1:$B$83,2,FALSE))</f>
        <v/>
      </c>
      <c r="I74" s="28"/>
      <c r="J74" s="30"/>
      <c r="K74" s="18" t="e">
        <f t="shared" si="8"/>
        <v>#VALUE!</v>
      </c>
      <c r="L74" s="18" t="e">
        <f t="shared" si="9"/>
        <v>#VALUE!</v>
      </c>
      <c r="M74" s="19"/>
      <c r="N74" s="19"/>
      <c r="O74" s="19"/>
      <c r="P74" s="20"/>
      <c r="Q74" s="21">
        <f>IF(ISERROR(VLOOKUP(P74,'HLT 2016'!$A$1:$B$83,2,FALSE)),0,VLOOKUP(P74,'HLT 2016'!$A$1:$B$83,2,FALSE))</f>
        <v>0</v>
      </c>
      <c r="R74" s="22" t="str">
        <f t="shared" si="10"/>
        <v/>
      </c>
      <c r="S74" s="23" t="e">
        <f t="shared" si="11"/>
        <v>#VALUE!</v>
      </c>
    </row>
    <row r="75" spans="2:19" x14ac:dyDescent="0.25">
      <c r="B75" s="16"/>
      <c r="C75" s="16"/>
      <c r="D75" s="34"/>
      <c r="E75" s="34"/>
      <c r="F75" s="16"/>
      <c r="G75" s="16"/>
      <c r="H75" s="17" t="str">
        <f>IF(ISERROR(VLOOKUP(G75,'HLT 2016'!$A$1:$B$83,2,FALSE)),"",VLOOKUP(G75,'HLT 2016'!$A$1:$B$83,2,FALSE))</f>
        <v/>
      </c>
      <c r="I75" s="28"/>
      <c r="J75" s="30"/>
      <c r="K75" s="18" t="e">
        <f t="shared" si="8"/>
        <v>#VALUE!</v>
      </c>
      <c r="L75" s="18" t="e">
        <f t="shared" si="9"/>
        <v>#VALUE!</v>
      </c>
      <c r="M75" s="19"/>
      <c r="N75" s="19"/>
      <c r="O75" s="19"/>
      <c r="P75" s="20"/>
      <c r="Q75" s="21">
        <f>IF(ISERROR(VLOOKUP(P75,'HLT 2016'!$A$1:$B$83,2,FALSE)),0,VLOOKUP(P75,'HLT 2016'!$A$1:$B$83,2,FALSE))</f>
        <v>0</v>
      </c>
      <c r="R75" s="22" t="str">
        <f t="shared" si="10"/>
        <v/>
      </c>
      <c r="S75" s="23" t="e">
        <f t="shared" si="11"/>
        <v>#VALUE!</v>
      </c>
    </row>
    <row r="76" spans="2:19" x14ac:dyDescent="0.25">
      <c r="B76" s="16"/>
      <c r="C76" s="16"/>
      <c r="D76" s="34"/>
      <c r="E76" s="34"/>
      <c r="F76" s="16"/>
      <c r="G76" s="16"/>
      <c r="H76" s="17" t="str">
        <f>IF(ISERROR(VLOOKUP(G76,'HLT 2016'!$A$1:$B$83,2,FALSE)),"",VLOOKUP(G76,'HLT 2016'!$A$1:$B$83,2,FALSE))</f>
        <v/>
      </c>
      <c r="I76" s="28"/>
      <c r="J76" s="30"/>
      <c r="K76" s="18" t="e">
        <f t="shared" si="8"/>
        <v>#VALUE!</v>
      </c>
      <c r="L76" s="18" t="e">
        <f t="shared" si="9"/>
        <v>#VALUE!</v>
      </c>
      <c r="M76" s="19"/>
      <c r="N76" s="19"/>
      <c r="O76" s="19"/>
      <c r="P76" s="20"/>
      <c r="Q76" s="21">
        <f>IF(ISERROR(VLOOKUP(P76,'HLT 2016'!$A$1:$B$83,2,FALSE)),0,VLOOKUP(P76,'HLT 2016'!$A$1:$B$83,2,FALSE))</f>
        <v>0</v>
      </c>
      <c r="R76" s="22" t="str">
        <f t="shared" si="10"/>
        <v/>
      </c>
      <c r="S76" s="23" t="e">
        <f t="shared" si="11"/>
        <v>#VALUE!</v>
      </c>
    </row>
    <row r="77" spans="2:19" x14ac:dyDescent="0.25">
      <c r="B77" s="16"/>
      <c r="C77" s="16"/>
      <c r="D77" s="34"/>
      <c r="E77" s="34"/>
      <c r="F77" s="16"/>
      <c r="G77" s="16"/>
      <c r="H77" s="17" t="str">
        <f>IF(ISERROR(VLOOKUP(G77,'HLT 2016'!$A$1:$B$83,2,FALSE)),"",VLOOKUP(G77,'HLT 2016'!$A$1:$B$83,2,FALSE))</f>
        <v/>
      </c>
      <c r="I77" s="28"/>
      <c r="J77" s="30"/>
      <c r="K77" s="18" t="e">
        <f t="shared" si="8"/>
        <v>#VALUE!</v>
      </c>
      <c r="L77" s="18" t="e">
        <f t="shared" si="9"/>
        <v>#VALUE!</v>
      </c>
      <c r="M77" s="19"/>
      <c r="N77" s="19"/>
      <c r="O77" s="19"/>
      <c r="P77" s="20"/>
      <c r="Q77" s="21">
        <f>IF(ISERROR(VLOOKUP(P77,'HLT 2016'!$A$1:$B$83,2,FALSE)),0,VLOOKUP(P77,'HLT 2016'!$A$1:$B$83,2,FALSE))</f>
        <v>0</v>
      </c>
      <c r="R77" s="22" t="str">
        <f t="shared" si="10"/>
        <v/>
      </c>
      <c r="S77" s="23" t="e">
        <f t="shared" si="11"/>
        <v>#VALUE!</v>
      </c>
    </row>
    <row r="78" spans="2:19" x14ac:dyDescent="0.25">
      <c r="B78" s="16"/>
      <c r="C78" s="16"/>
      <c r="D78" s="34"/>
      <c r="E78" s="34"/>
      <c r="F78" s="16"/>
      <c r="G78" s="16"/>
      <c r="H78" s="17" t="str">
        <f>IF(ISERROR(VLOOKUP(G78,'HLT 2016'!$A$1:$B$83,2,FALSE)),"",VLOOKUP(G78,'HLT 2016'!$A$1:$B$83,2,FALSE))</f>
        <v/>
      </c>
      <c r="I78" s="28"/>
      <c r="J78" s="30"/>
      <c r="K78" s="18" t="e">
        <f t="shared" si="8"/>
        <v>#VALUE!</v>
      </c>
      <c r="L78" s="18" t="e">
        <f t="shared" si="9"/>
        <v>#VALUE!</v>
      </c>
      <c r="M78" s="19"/>
      <c r="N78" s="19"/>
      <c r="O78" s="19"/>
      <c r="P78" s="20"/>
      <c r="Q78" s="21">
        <f>IF(ISERROR(VLOOKUP(P78,'HLT 2016'!$A$1:$B$83,2,FALSE)),0,VLOOKUP(P78,'HLT 2016'!$A$1:$B$83,2,FALSE))</f>
        <v>0</v>
      </c>
      <c r="R78" s="22" t="str">
        <f t="shared" si="10"/>
        <v/>
      </c>
      <c r="S78" s="23" t="e">
        <f t="shared" si="11"/>
        <v>#VALUE!</v>
      </c>
    </row>
    <row r="79" spans="2:19" x14ac:dyDescent="0.25">
      <c r="B79" s="16"/>
      <c r="C79" s="16"/>
      <c r="D79" s="34"/>
      <c r="E79" s="34"/>
      <c r="F79" s="16"/>
      <c r="G79" s="16"/>
      <c r="H79" s="17" t="str">
        <f>IF(ISERROR(VLOOKUP(G79,'HLT 2016'!$A$1:$B$83,2,FALSE)),"",VLOOKUP(G79,'HLT 2016'!$A$1:$B$83,2,FALSE))</f>
        <v/>
      </c>
      <c r="I79" s="28"/>
      <c r="J79" s="30"/>
      <c r="K79" s="18" t="e">
        <f t="shared" si="8"/>
        <v>#VALUE!</v>
      </c>
      <c r="L79" s="18" t="e">
        <f t="shared" si="9"/>
        <v>#VALUE!</v>
      </c>
      <c r="M79" s="19"/>
      <c r="N79" s="19"/>
      <c r="O79" s="19"/>
      <c r="P79" s="20"/>
      <c r="Q79" s="21">
        <f>IF(ISERROR(VLOOKUP(P79,'HLT 2016'!$A$1:$B$83,2,FALSE)),0,VLOOKUP(P79,'HLT 2016'!$A$1:$B$83,2,FALSE))</f>
        <v>0</v>
      </c>
      <c r="R79" s="22" t="str">
        <f t="shared" si="10"/>
        <v/>
      </c>
      <c r="S79" s="23" t="e">
        <f t="shared" si="11"/>
        <v>#VALUE!</v>
      </c>
    </row>
    <row r="80" spans="2:19" x14ac:dyDescent="0.25">
      <c r="B80" s="16"/>
      <c r="C80" s="16"/>
      <c r="D80" s="34"/>
      <c r="E80" s="34"/>
      <c r="F80" s="16"/>
      <c r="G80" s="16"/>
      <c r="H80" s="17" t="str">
        <f>IF(ISERROR(VLOOKUP(G80,'HLT 2016'!$A$1:$B$83,2,FALSE)),"",VLOOKUP(G80,'HLT 2016'!$A$1:$B$83,2,FALSE))</f>
        <v/>
      </c>
      <c r="I80" s="28"/>
      <c r="J80" s="30"/>
      <c r="K80" s="18" t="e">
        <f t="shared" si="8"/>
        <v>#VALUE!</v>
      </c>
      <c r="L80" s="18" t="e">
        <f t="shared" si="9"/>
        <v>#VALUE!</v>
      </c>
      <c r="M80" s="19"/>
      <c r="N80" s="19"/>
      <c r="O80" s="19"/>
      <c r="P80" s="20"/>
      <c r="Q80" s="21">
        <f>IF(ISERROR(VLOOKUP(P80,'HLT 2016'!$A$1:$B$83,2,FALSE)),0,VLOOKUP(P80,'HLT 2016'!$A$1:$B$83,2,FALSE))</f>
        <v>0</v>
      </c>
      <c r="R80" s="22" t="str">
        <f t="shared" si="10"/>
        <v/>
      </c>
      <c r="S80" s="23" t="e">
        <f t="shared" si="11"/>
        <v>#VALUE!</v>
      </c>
    </row>
    <row r="81" spans="1:19" x14ac:dyDescent="0.25">
      <c r="B81" s="16"/>
      <c r="C81" s="16"/>
      <c r="D81" s="34"/>
      <c r="E81" s="34"/>
      <c r="F81" s="16"/>
      <c r="G81" s="16"/>
      <c r="H81" s="17" t="str">
        <f>IF(ISERROR(VLOOKUP(G81,'HLT 2016'!$A$1:$B$83,2,FALSE)),"",VLOOKUP(G81,'HLT 2016'!$A$1:$B$83,2,FALSE))</f>
        <v/>
      </c>
      <c r="I81" s="28"/>
      <c r="J81" s="30"/>
      <c r="K81" s="18" t="e">
        <f t="shared" si="8"/>
        <v>#VALUE!</v>
      </c>
      <c r="L81" s="18" t="e">
        <f t="shared" si="9"/>
        <v>#VALUE!</v>
      </c>
      <c r="M81" s="19"/>
      <c r="N81" s="19"/>
      <c r="O81" s="19"/>
      <c r="P81" s="20"/>
      <c r="Q81" s="21">
        <f>IF(ISERROR(VLOOKUP(P81,'HLT 2016'!$A$1:$B$83,2,FALSE)),0,VLOOKUP(P81,'HLT 2016'!$A$1:$B$83,2,FALSE))</f>
        <v>0</v>
      </c>
      <c r="R81" s="22" t="str">
        <f t="shared" si="10"/>
        <v/>
      </c>
      <c r="S81" s="23" t="e">
        <f t="shared" si="11"/>
        <v>#VALUE!</v>
      </c>
    </row>
    <row r="82" spans="1:19" x14ac:dyDescent="0.25">
      <c r="B82" s="16"/>
      <c r="C82" s="16"/>
      <c r="D82" s="34"/>
      <c r="E82" s="34"/>
      <c r="F82" s="16"/>
      <c r="G82" s="16"/>
      <c r="H82" s="17" t="str">
        <f>IF(ISERROR(VLOOKUP(G82,'HLT 2016'!$A$1:$B$83,2,FALSE)),"",VLOOKUP(G82,'HLT 2016'!$A$1:$B$83,2,FALSE))</f>
        <v/>
      </c>
      <c r="I82" s="28"/>
      <c r="J82" s="30"/>
      <c r="K82" s="18" t="e">
        <f t="shared" si="8"/>
        <v>#VALUE!</v>
      </c>
      <c r="L82" s="18" t="e">
        <f t="shared" si="9"/>
        <v>#VALUE!</v>
      </c>
      <c r="M82" s="19"/>
      <c r="N82" s="19"/>
      <c r="O82" s="19"/>
      <c r="P82" s="20"/>
      <c r="Q82" s="21">
        <f>IF(ISERROR(VLOOKUP(P82,'HLT 2016'!$A$1:$B$83,2,FALSE)),0,VLOOKUP(P82,'HLT 2016'!$A$1:$B$83,2,FALSE))</f>
        <v>0</v>
      </c>
      <c r="R82" s="22" t="str">
        <f t="shared" si="10"/>
        <v/>
      </c>
      <c r="S82" s="23" t="e">
        <f t="shared" si="11"/>
        <v>#VALUE!</v>
      </c>
    </row>
    <row r="83" spans="1:19" x14ac:dyDescent="0.25">
      <c r="B83" s="16"/>
      <c r="C83" s="16"/>
      <c r="D83" s="34"/>
      <c r="E83" s="34"/>
      <c r="F83" s="16"/>
      <c r="G83" s="16"/>
      <c r="H83" s="17" t="str">
        <f>IF(ISERROR(VLOOKUP(G83,'HLT 2016'!$A$1:$B$83,2,FALSE)),"",VLOOKUP(G83,'HLT 2016'!$A$1:$B$83,2,FALSE))</f>
        <v/>
      </c>
      <c r="I83" s="28"/>
      <c r="J83" s="30"/>
      <c r="K83" s="18" t="e">
        <f t="shared" si="8"/>
        <v>#VALUE!</v>
      </c>
      <c r="L83" s="18" t="e">
        <f t="shared" si="9"/>
        <v>#VALUE!</v>
      </c>
      <c r="M83" s="19"/>
      <c r="N83" s="19"/>
      <c r="O83" s="19"/>
      <c r="P83" s="20"/>
      <c r="Q83" s="21">
        <f>IF(ISERROR(VLOOKUP(P83,'HLT 2016'!$A$1:$B$83,2,FALSE)),0,VLOOKUP(P83,'HLT 2016'!$A$1:$B$83,2,FALSE))</f>
        <v>0</v>
      </c>
      <c r="R83" s="22" t="str">
        <f t="shared" si="10"/>
        <v/>
      </c>
      <c r="S83" s="23" t="e">
        <f t="shared" si="11"/>
        <v>#VALUE!</v>
      </c>
    </row>
    <row r="84" spans="1:19" x14ac:dyDescent="0.25">
      <c r="A84" s="1" t="s">
        <v>19</v>
      </c>
      <c r="B84" s="6"/>
      <c r="C84" s="6"/>
      <c r="D84" s="35"/>
      <c r="E84" s="36"/>
      <c r="F84" s="6"/>
      <c r="G84" s="6"/>
      <c r="H84" s="7">
        <f>SUM(H4:H83)</f>
        <v>494800</v>
      </c>
      <c r="I84" s="26"/>
      <c r="J84" s="26"/>
      <c r="K84" s="7" t="e">
        <f>SUM(K4:K83)</f>
        <v>#VALUE!</v>
      </c>
      <c r="L84" s="7" t="e">
        <f>SUM(L4:L83)</f>
        <v>#VALUE!</v>
      </c>
      <c r="M84" s="7"/>
      <c r="N84" s="7"/>
      <c r="O84" s="7"/>
      <c r="P84" s="14"/>
      <c r="Q84" s="7">
        <f>SUM(Q4:Q83)</f>
        <v>532400</v>
      </c>
      <c r="R84" s="7">
        <f>SUM(R4:R83)</f>
        <v>37600</v>
      </c>
      <c r="S84" s="7" t="e">
        <f>K84+R84</f>
        <v>#VALUE!</v>
      </c>
    </row>
    <row r="85" spans="1:19" x14ac:dyDescent="0.25">
      <c r="A85" s="1" t="s">
        <v>17</v>
      </c>
      <c r="H85" s="7"/>
      <c r="K85" s="2"/>
      <c r="L85" s="7"/>
      <c r="R85" s="4"/>
      <c r="S85" s="2"/>
    </row>
    <row r="86" spans="1:19" x14ac:dyDescent="0.25">
      <c r="A86" s="1" t="s">
        <v>18</v>
      </c>
      <c r="H86" s="15">
        <f>H84*2.3/100</f>
        <v>11380.4</v>
      </c>
      <c r="K86" s="31"/>
      <c r="S86" s="31"/>
    </row>
  </sheetData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3"/>
  <sheetViews>
    <sheetView topLeftCell="A11" workbookViewId="0">
      <selection activeCell="A42" sqref="A42"/>
    </sheetView>
  </sheetViews>
  <sheetFormatPr baseColWidth="10" defaultRowHeight="15" x14ac:dyDescent="0.25"/>
  <sheetData>
    <row r="1" spans="1:2" x14ac:dyDescent="0.25">
      <c r="A1">
        <v>19</v>
      </c>
      <c r="B1" s="2">
        <v>288300</v>
      </c>
    </row>
    <row r="2" spans="1:2" x14ac:dyDescent="0.25">
      <c r="A2">
        <v>20</v>
      </c>
      <c r="B2" s="2">
        <v>291900</v>
      </c>
    </row>
    <row r="3" spans="1:2" x14ac:dyDescent="0.25">
      <c r="A3">
        <v>21</v>
      </c>
      <c r="B3" s="2">
        <v>295500</v>
      </c>
    </row>
    <row r="4" spans="1:2" x14ac:dyDescent="0.25">
      <c r="A4">
        <v>22</v>
      </c>
      <c r="B4" s="2">
        <v>299100</v>
      </c>
    </row>
    <row r="5" spans="1:2" x14ac:dyDescent="0.25">
      <c r="A5">
        <v>23</v>
      </c>
      <c r="B5" s="2">
        <v>302800</v>
      </c>
    </row>
    <row r="6" spans="1:2" x14ac:dyDescent="0.25">
      <c r="A6">
        <v>24</v>
      </c>
      <c r="B6" s="2">
        <v>306700</v>
      </c>
    </row>
    <row r="7" spans="1:2" x14ac:dyDescent="0.25">
      <c r="A7">
        <v>25</v>
      </c>
      <c r="B7" s="2">
        <v>310700</v>
      </c>
    </row>
    <row r="8" spans="1:2" x14ac:dyDescent="0.25">
      <c r="A8">
        <v>26</v>
      </c>
      <c r="B8" s="2">
        <v>314900</v>
      </c>
    </row>
    <row r="9" spans="1:2" x14ac:dyDescent="0.25">
      <c r="A9">
        <v>27</v>
      </c>
      <c r="B9" s="2">
        <v>318700</v>
      </c>
    </row>
    <row r="10" spans="1:2" x14ac:dyDescent="0.25">
      <c r="A10">
        <v>28</v>
      </c>
      <c r="B10" s="2">
        <v>322500</v>
      </c>
    </row>
    <row r="11" spans="1:2" x14ac:dyDescent="0.25">
      <c r="A11">
        <v>29</v>
      </c>
      <c r="B11" s="2">
        <v>326200</v>
      </c>
    </row>
    <row r="12" spans="1:2" x14ac:dyDescent="0.25">
      <c r="A12">
        <v>30</v>
      </c>
      <c r="B12" s="2">
        <v>330000</v>
      </c>
    </row>
    <row r="13" spans="1:2" x14ac:dyDescent="0.25">
      <c r="A13">
        <v>31</v>
      </c>
      <c r="B13" s="2">
        <v>333700</v>
      </c>
    </row>
    <row r="14" spans="1:2" x14ac:dyDescent="0.25">
      <c r="A14">
        <v>32</v>
      </c>
      <c r="B14" s="2">
        <v>337600</v>
      </c>
    </row>
    <row r="15" spans="1:2" x14ac:dyDescent="0.25">
      <c r="A15">
        <v>33</v>
      </c>
      <c r="B15" s="2">
        <v>341400</v>
      </c>
    </row>
    <row r="16" spans="1:2" x14ac:dyDescent="0.25">
      <c r="A16">
        <v>34</v>
      </c>
      <c r="B16" s="2">
        <v>345400</v>
      </c>
    </row>
    <row r="17" spans="1:2" x14ac:dyDescent="0.25">
      <c r="A17">
        <v>35</v>
      </c>
      <c r="B17" s="2">
        <v>349400</v>
      </c>
    </row>
    <row r="18" spans="1:2" x14ac:dyDescent="0.25">
      <c r="A18">
        <v>36</v>
      </c>
      <c r="B18" s="2">
        <v>353700</v>
      </c>
    </row>
    <row r="19" spans="1:2" x14ac:dyDescent="0.25">
      <c r="A19">
        <v>37</v>
      </c>
      <c r="B19" s="2">
        <v>358200</v>
      </c>
    </row>
    <row r="20" spans="1:2" x14ac:dyDescent="0.25">
      <c r="A20">
        <v>38</v>
      </c>
      <c r="B20" s="2">
        <v>362800</v>
      </c>
    </row>
    <row r="21" spans="1:2" x14ac:dyDescent="0.25">
      <c r="A21">
        <v>39</v>
      </c>
      <c r="B21" s="2">
        <v>367400</v>
      </c>
    </row>
    <row r="22" spans="1:2" x14ac:dyDescent="0.25">
      <c r="A22">
        <v>40</v>
      </c>
      <c r="B22" s="2">
        <v>372400</v>
      </c>
    </row>
    <row r="23" spans="1:2" x14ac:dyDescent="0.25">
      <c r="A23">
        <v>41</v>
      </c>
      <c r="B23" s="2">
        <v>377300</v>
      </c>
    </row>
    <row r="24" spans="1:2" x14ac:dyDescent="0.25">
      <c r="A24">
        <v>42</v>
      </c>
      <c r="B24" s="2">
        <v>382900</v>
      </c>
    </row>
    <row r="25" spans="1:2" x14ac:dyDescent="0.25">
      <c r="A25">
        <v>43</v>
      </c>
      <c r="B25" s="2">
        <v>388300</v>
      </c>
    </row>
    <row r="26" spans="1:2" x14ac:dyDescent="0.25">
      <c r="A26">
        <v>44</v>
      </c>
      <c r="B26" s="2">
        <v>394300</v>
      </c>
    </row>
    <row r="27" spans="1:2" x14ac:dyDescent="0.25">
      <c r="A27">
        <v>45</v>
      </c>
      <c r="B27" s="2">
        <v>400100</v>
      </c>
    </row>
    <row r="28" spans="1:2" x14ac:dyDescent="0.25">
      <c r="A28">
        <v>46</v>
      </c>
      <c r="B28" s="2">
        <v>406100</v>
      </c>
    </row>
    <row r="29" spans="1:2" x14ac:dyDescent="0.25">
      <c r="A29">
        <v>47</v>
      </c>
      <c r="B29" s="2">
        <v>412600</v>
      </c>
    </row>
    <row r="30" spans="1:2" x14ac:dyDescent="0.25">
      <c r="A30">
        <v>48</v>
      </c>
      <c r="B30" s="2">
        <v>419100</v>
      </c>
    </row>
    <row r="31" spans="1:2" x14ac:dyDescent="0.25">
      <c r="A31">
        <v>49</v>
      </c>
      <c r="B31" s="2">
        <v>425900</v>
      </c>
    </row>
    <row r="32" spans="1:2" x14ac:dyDescent="0.25">
      <c r="A32">
        <v>50</v>
      </c>
      <c r="B32" s="2">
        <v>432700</v>
      </c>
    </row>
    <row r="33" spans="1:2" x14ac:dyDescent="0.25">
      <c r="A33">
        <v>51</v>
      </c>
      <c r="B33" s="2">
        <v>439600</v>
      </c>
    </row>
    <row r="34" spans="1:2" x14ac:dyDescent="0.25">
      <c r="A34">
        <v>52</v>
      </c>
      <c r="B34" s="2">
        <v>446900</v>
      </c>
    </row>
    <row r="35" spans="1:2" x14ac:dyDescent="0.25">
      <c r="A35">
        <v>53</v>
      </c>
      <c r="B35" s="2">
        <v>454700</v>
      </c>
    </row>
    <row r="36" spans="1:2" x14ac:dyDescent="0.25">
      <c r="A36">
        <v>54</v>
      </c>
      <c r="B36" s="2">
        <v>462000</v>
      </c>
    </row>
    <row r="37" spans="1:2" x14ac:dyDescent="0.25">
      <c r="A37">
        <v>55</v>
      </c>
      <c r="B37" s="2">
        <v>470000</v>
      </c>
    </row>
    <row r="38" spans="1:2" x14ac:dyDescent="0.25">
      <c r="A38">
        <v>56</v>
      </c>
      <c r="B38" s="2">
        <v>477800</v>
      </c>
    </row>
    <row r="39" spans="1:2" x14ac:dyDescent="0.25">
      <c r="A39">
        <v>57</v>
      </c>
      <c r="B39" s="2">
        <v>486100</v>
      </c>
    </row>
    <row r="40" spans="1:2" x14ac:dyDescent="0.25">
      <c r="A40">
        <v>58</v>
      </c>
      <c r="B40" s="2">
        <v>494800</v>
      </c>
    </row>
    <row r="41" spans="1:2" x14ac:dyDescent="0.25">
      <c r="A41">
        <v>59</v>
      </c>
      <c r="B41" s="2">
        <v>503800</v>
      </c>
    </row>
    <row r="42" spans="1:2" x14ac:dyDescent="0.25">
      <c r="A42">
        <v>60</v>
      </c>
      <c r="B42" s="2">
        <v>512700</v>
      </c>
    </row>
    <row r="43" spans="1:2" x14ac:dyDescent="0.25">
      <c r="A43">
        <v>61</v>
      </c>
      <c r="B43" s="2">
        <v>522400</v>
      </c>
    </row>
    <row r="44" spans="1:2" x14ac:dyDescent="0.25">
      <c r="A44">
        <v>62</v>
      </c>
      <c r="B44" s="2">
        <v>532400</v>
      </c>
    </row>
    <row r="45" spans="1:2" x14ac:dyDescent="0.25">
      <c r="A45">
        <v>63</v>
      </c>
      <c r="B45" s="2">
        <v>542900</v>
      </c>
    </row>
    <row r="46" spans="1:2" x14ac:dyDescent="0.25">
      <c r="A46">
        <v>64</v>
      </c>
      <c r="B46" s="2">
        <v>553200</v>
      </c>
    </row>
    <row r="47" spans="1:2" x14ac:dyDescent="0.25">
      <c r="A47">
        <v>65</v>
      </c>
      <c r="B47" s="2">
        <v>563500</v>
      </c>
    </row>
    <row r="48" spans="1:2" x14ac:dyDescent="0.25">
      <c r="A48">
        <v>66</v>
      </c>
      <c r="B48" s="2">
        <v>573700</v>
      </c>
    </row>
    <row r="49" spans="1:2" x14ac:dyDescent="0.25">
      <c r="A49">
        <v>67</v>
      </c>
      <c r="B49" s="2">
        <v>584300</v>
      </c>
    </row>
    <row r="50" spans="1:2" x14ac:dyDescent="0.25">
      <c r="A50">
        <v>68</v>
      </c>
      <c r="B50" s="2">
        <v>594400</v>
      </c>
    </row>
    <row r="51" spans="1:2" x14ac:dyDescent="0.25">
      <c r="A51">
        <v>69</v>
      </c>
      <c r="B51" s="2">
        <v>605800</v>
      </c>
    </row>
    <row r="52" spans="1:2" x14ac:dyDescent="0.25">
      <c r="A52">
        <v>70</v>
      </c>
      <c r="B52" s="2">
        <v>617800</v>
      </c>
    </row>
    <row r="53" spans="1:2" x14ac:dyDescent="0.25">
      <c r="A53">
        <v>71</v>
      </c>
      <c r="B53" s="2">
        <v>632500</v>
      </c>
    </row>
    <row r="54" spans="1:2" x14ac:dyDescent="0.25">
      <c r="A54">
        <v>72</v>
      </c>
      <c r="B54" s="2">
        <v>643900</v>
      </c>
    </row>
    <row r="55" spans="1:2" x14ac:dyDescent="0.25">
      <c r="A55">
        <v>73</v>
      </c>
      <c r="B55" s="2">
        <v>655300</v>
      </c>
    </row>
    <row r="56" spans="1:2" x14ac:dyDescent="0.25">
      <c r="A56">
        <v>74</v>
      </c>
      <c r="B56" s="2">
        <v>667300</v>
      </c>
    </row>
    <row r="57" spans="1:2" x14ac:dyDescent="0.25">
      <c r="A57">
        <v>75</v>
      </c>
      <c r="B57" s="2">
        <v>680200</v>
      </c>
    </row>
    <row r="58" spans="1:2" x14ac:dyDescent="0.25">
      <c r="A58">
        <v>76</v>
      </c>
      <c r="B58" s="2">
        <v>698000</v>
      </c>
    </row>
    <row r="59" spans="1:2" x14ac:dyDescent="0.25">
      <c r="A59">
        <v>77</v>
      </c>
      <c r="B59" s="2">
        <v>715400</v>
      </c>
    </row>
    <row r="60" spans="1:2" x14ac:dyDescent="0.25">
      <c r="A60">
        <v>78</v>
      </c>
      <c r="B60" s="2">
        <v>738400</v>
      </c>
    </row>
    <row r="61" spans="1:2" x14ac:dyDescent="0.25">
      <c r="A61">
        <v>79</v>
      </c>
      <c r="B61" s="2">
        <v>761700</v>
      </c>
    </row>
    <row r="62" spans="1:2" x14ac:dyDescent="0.25">
      <c r="A62">
        <v>80</v>
      </c>
      <c r="B62" s="2">
        <v>785000</v>
      </c>
    </row>
    <row r="63" spans="1:2" x14ac:dyDescent="0.25">
      <c r="A63">
        <v>81</v>
      </c>
      <c r="B63" s="2">
        <v>807900</v>
      </c>
    </row>
    <row r="64" spans="1:2" x14ac:dyDescent="0.25">
      <c r="A64">
        <v>82</v>
      </c>
      <c r="B64" s="2">
        <v>830100</v>
      </c>
    </row>
    <row r="65" spans="1:2" x14ac:dyDescent="0.25">
      <c r="A65">
        <v>83</v>
      </c>
      <c r="B65" s="2">
        <v>852100</v>
      </c>
    </row>
    <row r="66" spans="1:2" x14ac:dyDescent="0.25">
      <c r="A66">
        <v>84</v>
      </c>
      <c r="B66" s="2">
        <v>874400</v>
      </c>
    </row>
    <row r="67" spans="1:2" x14ac:dyDescent="0.25">
      <c r="A67">
        <v>85</v>
      </c>
      <c r="B67" s="2">
        <v>902100</v>
      </c>
    </row>
    <row r="68" spans="1:2" x14ac:dyDescent="0.25">
      <c r="A68">
        <v>86</v>
      </c>
      <c r="B68" s="2">
        <v>929600</v>
      </c>
    </row>
    <row r="69" spans="1:2" x14ac:dyDescent="0.25">
      <c r="A69">
        <v>87</v>
      </c>
      <c r="B69" s="2">
        <v>957500</v>
      </c>
    </row>
    <row r="70" spans="1:2" x14ac:dyDescent="0.25">
      <c r="A70">
        <v>88</v>
      </c>
      <c r="B70" s="2">
        <v>979400</v>
      </c>
    </row>
    <row r="71" spans="1:2" x14ac:dyDescent="0.25">
      <c r="A71">
        <v>89</v>
      </c>
      <c r="B71" s="2">
        <v>1001600</v>
      </c>
    </row>
    <row r="72" spans="1:2" x14ac:dyDescent="0.25">
      <c r="A72">
        <v>90</v>
      </c>
      <c r="B72" s="2">
        <v>1023700</v>
      </c>
    </row>
    <row r="73" spans="1:2" x14ac:dyDescent="0.25">
      <c r="A73">
        <v>91</v>
      </c>
      <c r="B73" s="2">
        <v>1046000</v>
      </c>
    </row>
    <row r="74" spans="1:2" x14ac:dyDescent="0.25">
      <c r="A74">
        <v>92</v>
      </c>
      <c r="B74" s="2">
        <v>1068000</v>
      </c>
    </row>
    <row r="75" spans="1:2" x14ac:dyDescent="0.25">
      <c r="A75">
        <v>93</v>
      </c>
      <c r="B75" s="2">
        <v>1090100</v>
      </c>
    </row>
    <row r="76" spans="1:2" x14ac:dyDescent="0.25">
      <c r="A76">
        <v>94</v>
      </c>
      <c r="B76" s="2">
        <v>1112200</v>
      </c>
    </row>
    <row r="77" spans="1:2" x14ac:dyDescent="0.25">
      <c r="A77">
        <v>95</v>
      </c>
      <c r="B77" s="2">
        <v>1134400</v>
      </c>
    </row>
    <row r="78" spans="1:2" x14ac:dyDescent="0.25">
      <c r="A78">
        <v>96</v>
      </c>
      <c r="B78" s="2">
        <v>1156200</v>
      </c>
    </row>
    <row r="79" spans="1:2" x14ac:dyDescent="0.25">
      <c r="A79">
        <v>97</v>
      </c>
      <c r="B79" s="2">
        <v>1177800</v>
      </c>
    </row>
    <row r="80" spans="1:2" x14ac:dyDescent="0.25">
      <c r="A80">
        <v>98</v>
      </c>
      <c r="B80" s="2">
        <v>1199600</v>
      </c>
    </row>
    <row r="81" spans="1:2" x14ac:dyDescent="0.25">
      <c r="A81">
        <v>99</v>
      </c>
      <c r="B81" s="2">
        <v>1220300</v>
      </c>
    </row>
    <row r="82" spans="1:2" x14ac:dyDescent="0.25">
      <c r="A82">
        <v>100</v>
      </c>
      <c r="B82" s="2">
        <v>1241000</v>
      </c>
    </row>
    <row r="83" spans="1:2" x14ac:dyDescent="0.25">
      <c r="A83">
        <v>101</v>
      </c>
      <c r="B83" s="2">
        <v>1261800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HLT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Rikke C. Ringsrød</dc:creator>
  <cp:lastModifiedBy>Norges Juristforbund</cp:lastModifiedBy>
  <cp:lastPrinted>2016-07-14T10:40:57Z</cp:lastPrinted>
  <dcterms:created xsi:type="dcterms:W3CDTF">2016-07-14T07:31:19Z</dcterms:created>
  <dcterms:modified xsi:type="dcterms:W3CDTF">2016-09-01T13:07:00Z</dcterms:modified>
</cp:coreProperties>
</file>